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ncilanywhereorg-my.sharepoint.com/personal/millie_robinson_scambs_gov_uk/Documents/"/>
    </mc:Choice>
  </mc:AlternateContent>
  <xr:revisionPtr revIDLastSave="1" documentId="8_{2B120BD7-20B8-4040-A2B1-3B240787F498}" xr6:coauthVersionLast="47" xr6:coauthVersionMax="47" xr10:uidLastSave="{6847CD65-B625-4CD3-AEE3-61E3E7FA874C}"/>
  <bookViews>
    <workbookView xWindow="-110" yWindow="-110" windowWidth="19420" windowHeight="10420" xr2:uid="{992F5A2A-F7F2-48B7-A0D5-E5F3FAC2357B}"/>
  </bookViews>
  <sheets>
    <sheet name="Appendix band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7" i="1" l="1"/>
  <c r="P137" i="1"/>
  <c r="N135" i="1"/>
  <c r="N139" i="1" s="1"/>
  <c r="R134" i="1"/>
  <c r="Q134" i="1"/>
  <c r="Q135" i="1" s="1"/>
  <c r="Q139" i="1" s="1"/>
  <c r="P134" i="1"/>
  <c r="O134" i="1"/>
  <c r="O135" i="1" s="1"/>
  <c r="M134" i="1"/>
  <c r="L134" i="1"/>
  <c r="K134" i="1"/>
  <c r="R133" i="1"/>
  <c r="Q133" i="1"/>
  <c r="P133" i="1"/>
  <c r="O133" i="1"/>
  <c r="M133" i="1"/>
  <c r="L133" i="1"/>
  <c r="K133" i="1"/>
  <c r="R132" i="1"/>
  <c r="Q132" i="1"/>
  <c r="P132" i="1"/>
  <c r="O132" i="1"/>
  <c r="M132" i="1"/>
  <c r="L132" i="1"/>
  <c r="K132" i="1"/>
  <c r="B132" i="1"/>
  <c r="R131" i="1"/>
  <c r="Q131" i="1"/>
  <c r="P131" i="1"/>
  <c r="O131" i="1"/>
  <c r="M131" i="1"/>
  <c r="L131" i="1"/>
  <c r="K131" i="1"/>
  <c r="R130" i="1"/>
  <c r="R135" i="1" s="1"/>
  <c r="R139" i="1" s="1"/>
  <c r="Q130" i="1"/>
  <c r="P130" i="1"/>
  <c r="P135" i="1" s="1"/>
  <c r="P139" i="1" s="1"/>
  <c r="O130" i="1"/>
  <c r="M130" i="1"/>
  <c r="M135" i="1" s="1"/>
  <c r="L130" i="1"/>
  <c r="L135" i="1" s="1"/>
  <c r="L139" i="1" s="1"/>
  <c r="K130" i="1"/>
  <c r="K135" i="1" s="1"/>
  <c r="N128" i="1"/>
  <c r="M128" i="1" s="1"/>
  <c r="K128" i="1"/>
  <c r="I128" i="1"/>
  <c r="H128" i="1"/>
  <c r="Q137" i="1" s="1"/>
  <c r="G128" i="1"/>
  <c r="F128" i="1"/>
  <c r="O137" i="1" s="1"/>
  <c r="D128" i="1"/>
  <c r="M137" i="1" s="1"/>
  <c r="C128" i="1"/>
  <c r="L137" i="1" s="1"/>
  <c r="B128" i="1"/>
  <c r="K137" i="1" s="1"/>
  <c r="R118" i="1"/>
  <c r="Q118" i="1"/>
  <c r="P118" i="1"/>
  <c r="O118" i="1"/>
  <c r="N118" i="1"/>
  <c r="M118" i="1"/>
  <c r="L118" i="1"/>
  <c r="K118" i="1"/>
  <c r="AC113" i="1"/>
  <c r="AB113" i="1"/>
  <c r="AA113" i="1"/>
  <c r="Z113" i="1"/>
  <c r="Y113" i="1"/>
  <c r="X113" i="1"/>
  <c r="V113" i="1"/>
  <c r="T113" i="1"/>
  <c r="J113" i="1"/>
  <c r="S113" i="1" s="1"/>
  <c r="I113" i="1"/>
  <c r="H113" i="1"/>
  <c r="G113" i="1"/>
  <c r="F113" i="1"/>
  <c r="E113" i="1"/>
  <c r="W113" i="1" s="1"/>
  <c r="AD113" i="1" s="1"/>
  <c r="D113" i="1"/>
  <c r="C113" i="1"/>
  <c r="B113" i="1"/>
  <c r="K113" i="1" s="1"/>
  <c r="AE113" i="1" s="1"/>
  <c r="AC112" i="1"/>
  <c r="AB112" i="1"/>
  <c r="AA112" i="1"/>
  <c r="Z112" i="1"/>
  <c r="Y112" i="1"/>
  <c r="X112" i="1"/>
  <c r="V112" i="1"/>
  <c r="T112" i="1"/>
  <c r="J112" i="1"/>
  <c r="S112" i="1" s="1"/>
  <c r="I112" i="1"/>
  <c r="H112" i="1"/>
  <c r="G112" i="1"/>
  <c r="F112" i="1"/>
  <c r="E112" i="1"/>
  <c r="W112" i="1" s="1"/>
  <c r="D112" i="1"/>
  <c r="C112" i="1"/>
  <c r="B112" i="1"/>
  <c r="K112" i="1" s="1"/>
  <c r="AE112" i="1" s="1"/>
  <c r="AE111" i="1"/>
  <c r="AC111" i="1"/>
  <c r="AB111" i="1"/>
  <c r="AA111" i="1"/>
  <c r="Z111" i="1"/>
  <c r="Y111" i="1"/>
  <c r="X111" i="1"/>
  <c r="W111" i="1"/>
  <c r="AD111" i="1" s="1"/>
  <c r="V111" i="1"/>
  <c r="T111" i="1"/>
  <c r="S111" i="1"/>
  <c r="K111" i="1"/>
  <c r="J111" i="1"/>
  <c r="I111" i="1"/>
  <c r="H111" i="1"/>
  <c r="G111" i="1"/>
  <c r="F111" i="1"/>
  <c r="E111" i="1"/>
  <c r="N111" i="1" s="1"/>
  <c r="AH111" i="1" s="1"/>
  <c r="D111" i="1"/>
  <c r="C111" i="1"/>
  <c r="B111" i="1"/>
  <c r="AC110" i="1"/>
  <c r="AB110" i="1"/>
  <c r="AA110" i="1"/>
  <c r="Z110" i="1"/>
  <c r="Y110" i="1"/>
  <c r="X110" i="1"/>
  <c r="V110" i="1"/>
  <c r="T110" i="1"/>
  <c r="J110" i="1"/>
  <c r="S110" i="1" s="1"/>
  <c r="I110" i="1"/>
  <c r="H110" i="1"/>
  <c r="G110" i="1"/>
  <c r="F110" i="1"/>
  <c r="E110" i="1"/>
  <c r="W110" i="1" s="1"/>
  <c r="AD110" i="1" s="1"/>
  <c r="D110" i="1"/>
  <c r="C110" i="1"/>
  <c r="B110" i="1"/>
  <c r="K110" i="1" s="1"/>
  <c r="AE110" i="1" s="1"/>
  <c r="AE109" i="1"/>
  <c r="AC109" i="1"/>
  <c r="AB109" i="1"/>
  <c r="AA109" i="1"/>
  <c r="Z109" i="1"/>
  <c r="Y109" i="1"/>
  <c r="X109" i="1"/>
  <c r="W109" i="1"/>
  <c r="AD109" i="1" s="1"/>
  <c r="V109" i="1"/>
  <c r="T109" i="1"/>
  <c r="S109" i="1"/>
  <c r="K109" i="1"/>
  <c r="J109" i="1"/>
  <c r="I109" i="1"/>
  <c r="H109" i="1"/>
  <c r="G109" i="1"/>
  <c r="F109" i="1"/>
  <c r="E109" i="1"/>
  <c r="N109" i="1" s="1"/>
  <c r="AH109" i="1" s="1"/>
  <c r="D109" i="1"/>
  <c r="C109" i="1"/>
  <c r="B109" i="1"/>
  <c r="AC108" i="1"/>
  <c r="AB108" i="1"/>
  <c r="AA108" i="1"/>
  <c r="Z108" i="1"/>
  <c r="Y108" i="1"/>
  <c r="X108" i="1"/>
  <c r="V108" i="1"/>
  <c r="T108" i="1"/>
  <c r="J108" i="1"/>
  <c r="S108" i="1" s="1"/>
  <c r="I108" i="1"/>
  <c r="H108" i="1"/>
  <c r="G108" i="1"/>
  <c r="F108" i="1"/>
  <c r="E108" i="1"/>
  <c r="W108" i="1" s="1"/>
  <c r="D108" i="1"/>
  <c r="C108" i="1"/>
  <c r="B108" i="1"/>
  <c r="K108" i="1" s="1"/>
  <c r="AE108" i="1" s="1"/>
  <c r="AE107" i="1"/>
  <c r="AC107" i="1"/>
  <c r="AB107" i="1"/>
  <c r="AA107" i="1"/>
  <c r="Z107" i="1"/>
  <c r="Y107" i="1"/>
  <c r="X107" i="1"/>
  <c r="V107" i="1"/>
  <c r="T107" i="1"/>
  <c r="S107" i="1"/>
  <c r="N107" i="1"/>
  <c r="AH107" i="1" s="1"/>
  <c r="K107" i="1"/>
  <c r="J107" i="1"/>
  <c r="I107" i="1"/>
  <c r="H107" i="1"/>
  <c r="G107" i="1"/>
  <c r="F107" i="1"/>
  <c r="E107" i="1"/>
  <c r="W107" i="1" s="1"/>
  <c r="AD107" i="1" s="1"/>
  <c r="D107" i="1"/>
  <c r="C107" i="1"/>
  <c r="B107" i="1"/>
  <c r="AC106" i="1"/>
  <c r="AB106" i="1"/>
  <c r="AA106" i="1"/>
  <c r="Z106" i="1"/>
  <c r="Y106" i="1"/>
  <c r="X106" i="1"/>
  <c r="V106" i="1"/>
  <c r="T106" i="1"/>
  <c r="J106" i="1"/>
  <c r="S106" i="1" s="1"/>
  <c r="I106" i="1"/>
  <c r="H106" i="1"/>
  <c r="G106" i="1"/>
  <c r="F106" i="1"/>
  <c r="E106" i="1"/>
  <c r="W106" i="1" s="1"/>
  <c r="D106" i="1"/>
  <c r="C106" i="1"/>
  <c r="B106" i="1"/>
  <c r="K106" i="1" s="1"/>
  <c r="AE106" i="1" s="1"/>
  <c r="AE105" i="1"/>
  <c r="AC105" i="1"/>
  <c r="AB105" i="1"/>
  <c r="AA105" i="1"/>
  <c r="Z105" i="1"/>
  <c r="Y105" i="1"/>
  <c r="X105" i="1"/>
  <c r="V105" i="1"/>
  <c r="T105" i="1"/>
  <c r="S105" i="1"/>
  <c r="K105" i="1"/>
  <c r="J105" i="1"/>
  <c r="I105" i="1"/>
  <c r="H105" i="1"/>
  <c r="G105" i="1"/>
  <c r="F105" i="1"/>
  <c r="E105" i="1"/>
  <c r="W105" i="1" s="1"/>
  <c r="AD105" i="1" s="1"/>
  <c r="D105" i="1"/>
  <c r="C105" i="1"/>
  <c r="B105" i="1"/>
  <c r="AC104" i="1"/>
  <c r="AB104" i="1"/>
  <c r="AA104" i="1"/>
  <c r="Z104" i="1"/>
  <c r="Y104" i="1"/>
  <c r="X104" i="1"/>
  <c r="V104" i="1"/>
  <c r="T104" i="1"/>
  <c r="J104" i="1"/>
  <c r="S104" i="1" s="1"/>
  <c r="I104" i="1"/>
  <c r="H104" i="1"/>
  <c r="G104" i="1"/>
  <c r="F104" i="1"/>
  <c r="E104" i="1"/>
  <c r="W104" i="1" s="1"/>
  <c r="D104" i="1"/>
  <c r="C104" i="1"/>
  <c r="B104" i="1"/>
  <c r="K104" i="1" s="1"/>
  <c r="AE104" i="1" s="1"/>
  <c r="AE103" i="1"/>
  <c r="AC103" i="1"/>
  <c r="AB103" i="1"/>
  <c r="AA103" i="1"/>
  <c r="Z103" i="1"/>
  <c r="Y103" i="1"/>
  <c r="X103" i="1"/>
  <c r="W103" i="1"/>
  <c r="AD103" i="1" s="1"/>
  <c r="V103" i="1"/>
  <c r="T103" i="1"/>
  <c r="S103" i="1"/>
  <c r="K103" i="1"/>
  <c r="J103" i="1"/>
  <c r="I103" i="1"/>
  <c r="H103" i="1"/>
  <c r="G103" i="1"/>
  <c r="F103" i="1"/>
  <c r="E103" i="1"/>
  <c r="N103" i="1" s="1"/>
  <c r="AH103" i="1" s="1"/>
  <c r="D103" i="1"/>
  <c r="C103" i="1"/>
  <c r="B103" i="1"/>
  <c r="AC102" i="1"/>
  <c r="AB102" i="1"/>
  <c r="AA102" i="1"/>
  <c r="Z102" i="1"/>
  <c r="Y102" i="1"/>
  <c r="X102" i="1"/>
  <c r="V102" i="1"/>
  <c r="T102" i="1"/>
  <c r="J102" i="1"/>
  <c r="S102" i="1" s="1"/>
  <c r="I102" i="1"/>
  <c r="H102" i="1"/>
  <c r="G102" i="1"/>
  <c r="F102" i="1"/>
  <c r="E102" i="1"/>
  <c r="W102" i="1" s="1"/>
  <c r="AD102" i="1" s="1"/>
  <c r="D102" i="1"/>
  <c r="C102" i="1"/>
  <c r="B102" i="1"/>
  <c r="K102" i="1" s="1"/>
  <c r="AE102" i="1" s="1"/>
  <c r="AE101" i="1"/>
  <c r="AC101" i="1"/>
  <c r="AB101" i="1"/>
  <c r="AA101" i="1"/>
  <c r="Z101" i="1"/>
  <c r="Y101" i="1"/>
  <c r="X101" i="1"/>
  <c r="W101" i="1"/>
  <c r="AD101" i="1" s="1"/>
  <c r="V101" i="1"/>
  <c r="T101" i="1"/>
  <c r="I101" i="1"/>
  <c r="H101" i="1"/>
  <c r="G101" i="1"/>
  <c r="F101" i="1"/>
  <c r="E101" i="1"/>
  <c r="N101" i="1" s="1"/>
  <c r="AH101" i="1" s="1"/>
  <c r="D101" i="1"/>
  <c r="C101" i="1"/>
  <c r="B101" i="1"/>
  <c r="K101" i="1" s="1"/>
  <c r="AC100" i="1"/>
  <c r="AB100" i="1"/>
  <c r="AA100" i="1"/>
  <c r="Z100" i="1"/>
  <c r="Y100" i="1"/>
  <c r="X100" i="1"/>
  <c r="V100" i="1"/>
  <c r="T100" i="1"/>
  <c r="N100" i="1"/>
  <c r="AH100" i="1" s="1"/>
  <c r="I100" i="1"/>
  <c r="H100" i="1"/>
  <c r="G100" i="1"/>
  <c r="F100" i="1"/>
  <c r="E100" i="1"/>
  <c r="W100" i="1" s="1"/>
  <c r="D100" i="1"/>
  <c r="C100" i="1"/>
  <c r="B100" i="1"/>
  <c r="K100" i="1" s="1"/>
  <c r="AE100" i="1" s="1"/>
  <c r="AH99" i="1"/>
  <c r="AC99" i="1"/>
  <c r="AB99" i="1"/>
  <c r="AA99" i="1"/>
  <c r="Z99" i="1"/>
  <c r="Y99" i="1"/>
  <c r="X99" i="1"/>
  <c r="V99" i="1"/>
  <c r="T99" i="1"/>
  <c r="I99" i="1"/>
  <c r="H99" i="1"/>
  <c r="G99" i="1"/>
  <c r="F99" i="1"/>
  <c r="E99" i="1"/>
  <c r="N99" i="1" s="1"/>
  <c r="D99" i="1"/>
  <c r="C99" i="1"/>
  <c r="B99" i="1"/>
  <c r="K99" i="1" s="1"/>
  <c r="AE99" i="1" s="1"/>
  <c r="AC98" i="1"/>
  <c r="AB98" i="1"/>
  <c r="AA98" i="1"/>
  <c r="Z98" i="1"/>
  <c r="Y98" i="1"/>
  <c r="X98" i="1"/>
  <c r="V98" i="1"/>
  <c r="T98" i="1"/>
  <c r="I98" i="1"/>
  <c r="H98" i="1"/>
  <c r="G98" i="1"/>
  <c r="F98" i="1"/>
  <c r="E98" i="1"/>
  <c r="N98" i="1" s="1"/>
  <c r="AH98" i="1" s="1"/>
  <c r="D98" i="1"/>
  <c r="C98" i="1"/>
  <c r="B98" i="1"/>
  <c r="K98" i="1" s="1"/>
  <c r="AE98" i="1" s="1"/>
  <c r="AE97" i="1"/>
  <c r="AC97" i="1"/>
  <c r="AB97" i="1"/>
  <c r="AA97" i="1"/>
  <c r="Z97" i="1"/>
  <c r="Y97" i="1"/>
  <c r="X97" i="1"/>
  <c r="W97" i="1"/>
  <c r="AD97" i="1" s="1"/>
  <c r="V97" i="1"/>
  <c r="T97" i="1"/>
  <c r="I97" i="1"/>
  <c r="H97" i="1"/>
  <c r="G97" i="1"/>
  <c r="F97" i="1"/>
  <c r="E97" i="1"/>
  <c r="N97" i="1" s="1"/>
  <c r="AH97" i="1" s="1"/>
  <c r="D97" i="1"/>
  <c r="C97" i="1"/>
  <c r="B97" i="1"/>
  <c r="K97" i="1" s="1"/>
  <c r="AC96" i="1"/>
  <c r="AB96" i="1"/>
  <c r="AA96" i="1"/>
  <c r="Z96" i="1"/>
  <c r="Y96" i="1"/>
  <c r="X96" i="1"/>
  <c r="V96" i="1"/>
  <c r="T96" i="1"/>
  <c r="N96" i="1"/>
  <c r="AH96" i="1" s="1"/>
  <c r="I96" i="1"/>
  <c r="H96" i="1"/>
  <c r="G96" i="1"/>
  <c r="F96" i="1"/>
  <c r="E96" i="1"/>
  <c r="W96" i="1" s="1"/>
  <c r="AD96" i="1" s="1"/>
  <c r="D96" i="1"/>
  <c r="C96" i="1"/>
  <c r="B96" i="1"/>
  <c r="K96" i="1" s="1"/>
  <c r="AE96" i="1" s="1"/>
  <c r="AC95" i="1"/>
  <c r="AB95" i="1"/>
  <c r="AA95" i="1"/>
  <c r="Z95" i="1"/>
  <c r="Y95" i="1"/>
  <c r="X95" i="1"/>
  <c r="V95" i="1"/>
  <c r="T95" i="1"/>
  <c r="I95" i="1"/>
  <c r="H95" i="1"/>
  <c r="G95" i="1"/>
  <c r="F95" i="1"/>
  <c r="E95" i="1"/>
  <c r="N95" i="1" s="1"/>
  <c r="AH95" i="1" s="1"/>
  <c r="D95" i="1"/>
  <c r="C95" i="1"/>
  <c r="B95" i="1"/>
  <c r="K95" i="1" s="1"/>
  <c r="AE95" i="1" s="1"/>
  <c r="AC94" i="1"/>
  <c r="AB94" i="1"/>
  <c r="AA94" i="1"/>
  <c r="Z94" i="1"/>
  <c r="Y94" i="1"/>
  <c r="X94" i="1"/>
  <c r="V94" i="1"/>
  <c r="T94" i="1"/>
  <c r="I94" i="1"/>
  <c r="H94" i="1"/>
  <c r="G94" i="1"/>
  <c r="F94" i="1"/>
  <c r="E94" i="1"/>
  <c r="N94" i="1" s="1"/>
  <c r="AH94" i="1" s="1"/>
  <c r="D94" i="1"/>
  <c r="C94" i="1"/>
  <c r="B94" i="1"/>
  <c r="K94" i="1" s="1"/>
  <c r="AE94" i="1" s="1"/>
  <c r="AC93" i="1"/>
  <c r="AB93" i="1"/>
  <c r="AA93" i="1"/>
  <c r="Z93" i="1"/>
  <c r="Y93" i="1"/>
  <c r="X93" i="1"/>
  <c r="W93" i="1"/>
  <c r="AD93" i="1" s="1"/>
  <c r="V93" i="1"/>
  <c r="T93" i="1"/>
  <c r="I93" i="1"/>
  <c r="H93" i="1"/>
  <c r="G93" i="1"/>
  <c r="F93" i="1"/>
  <c r="E93" i="1"/>
  <c r="N93" i="1" s="1"/>
  <c r="AH93" i="1" s="1"/>
  <c r="D93" i="1"/>
  <c r="C93" i="1"/>
  <c r="B93" i="1"/>
  <c r="K93" i="1" s="1"/>
  <c r="AE93" i="1" s="1"/>
  <c r="AC92" i="1"/>
  <c r="AB92" i="1"/>
  <c r="AA92" i="1"/>
  <c r="Z92" i="1"/>
  <c r="Y92" i="1"/>
  <c r="X92" i="1"/>
  <c r="V92" i="1"/>
  <c r="T92" i="1"/>
  <c r="I92" i="1"/>
  <c r="H92" i="1"/>
  <c r="G92" i="1"/>
  <c r="F92" i="1"/>
  <c r="E92" i="1"/>
  <c r="D92" i="1"/>
  <c r="C92" i="1"/>
  <c r="B92" i="1"/>
  <c r="K92" i="1" s="1"/>
  <c r="AE92" i="1" s="1"/>
  <c r="AC91" i="1"/>
  <c r="AB91" i="1"/>
  <c r="AA91" i="1"/>
  <c r="Z91" i="1"/>
  <c r="Y91" i="1"/>
  <c r="X91" i="1"/>
  <c r="V91" i="1"/>
  <c r="T91" i="1"/>
  <c r="I91" i="1"/>
  <c r="H91" i="1"/>
  <c r="G91" i="1"/>
  <c r="F91" i="1"/>
  <c r="E91" i="1"/>
  <c r="W91" i="1" s="1"/>
  <c r="AD91" i="1" s="1"/>
  <c r="D91" i="1"/>
  <c r="C91" i="1"/>
  <c r="B91" i="1"/>
  <c r="K91" i="1" s="1"/>
  <c r="AE91" i="1" s="1"/>
  <c r="AC90" i="1"/>
  <c r="AB90" i="1"/>
  <c r="AA90" i="1"/>
  <c r="Z90" i="1"/>
  <c r="Y90" i="1"/>
  <c r="X90" i="1"/>
  <c r="V90" i="1"/>
  <c r="T90" i="1"/>
  <c r="I90" i="1"/>
  <c r="H90" i="1"/>
  <c r="G90" i="1"/>
  <c r="F90" i="1"/>
  <c r="E90" i="1"/>
  <c r="N90" i="1" s="1"/>
  <c r="AH90" i="1" s="1"/>
  <c r="D90" i="1"/>
  <c r="C90" i="1"/>
  <c r="B90" i="1"/>
  <c r="K90" i="1" s="1"/>
  <c r="AE90" i="1" s="1"/>
  <c r="AE89" i="1"/>
  <c r="AC89" i="1"/>
  <c r="AB89" i="1"/>
  <c r="AA89" i="1"/>
  <c r="Z89" i="1"/>
  <c r="Y89" i="1"/>
  <c r="X89" i="1"/>
  <c r="W89" i="1"/>
  <c r="AD89" i="1" s="1"/>
  <c r="V89" i="1"/>
  <c r="T89" i="1"/>
  <c r="I89" i="1"/>
  <c r="H89" i="1"/>
  <c r="G89" i="1"/>
  <c r="F89" i="1"/>
  <c r="E89" i="1"/>
  <c r="N89" i="1" s="1"/>
  <c r="AH89" i="1" s="1"/>
  <c r="D89" i="1"/>
  <c r="C89" i="1"/>
  <c r="B89" i="1"/>
  <c r="K89" i="1" s="1"/>
  <c r="AC88" i="1"/>
  <c r="AB88" i="1"/>
  <c r="AA88" i="1"/>
  <c r="Z88" i="1"/>
  <c r="Y88" i="1"/>
  <c r="X88" i="1"/>
  <c r="V88" i="1"/>
  <c r="T88" i="1"/>
  <c r="N88" i="1"/>
  <c r="AH88" i="1" s="1"/>
  <c r="I88" i="1"/>
  <c r="H88" i="1"/>
  <c r="G88" i="1"/>
  <c r="F88" i="1"/>
  <c r="E88" i="1"/>
  <c r="W88" i="1" s="1"/>
  <c r="D88" i="1"/>
  <c r="C88" i="1"/>
  <c r="B88" i="1"/>
  <c r="K88" i="1" s="1"/>
  <c r="AE88" i="1" s="1"/>
  <c r="AC87" i="1"/>
  <c r="AB87" i="1"/>
  <c r="AA87" i="1"/>
  <c r="Z87" i="1"/>
  <c r="Y87" i="1"/>
  <c r="X87" i="1"/>
  <c r="V87" i="1"/>
  <c r="T87" i="1"/>
  <c r="I87" i="1"/>
  <c r="H87" i="1"/>
  <c r="G87" i="1"/>
  <c r="F87" i="1"/>
  <c r="E87" i="1"/>
  <c r="W87" i="1" s="1"/>
  <c r="AD87" i="1" s="1"/>
  <c r="D87" i="1"/>
  <c r="C87" i="1"/>
  <c r="B87" i="1"/>
  <c r="K87" i="1" s="1"/>
  <c r="AE87" i="1" s="1"/>
  <c r="AH86" i="1"/>
  <c r="AC86" i="1"/>
  <c r="AB86" i="1"/>
  <c r="AA86" i="1"/>
  <c r="Z86" i="1"/>
  <c r="Y86" i="1"/>
  <c r="X86" i="1"/>
  <c r="V86" i="1"/>
  <c r="T86" i="1"/>
  <c r="N86" i="1"/>
  <c r="I86" i="1"/>
  <c r="H86" i="1"/>
  <c r="G86" i="1"/>
  <c r="F86" i="1"/>
  <c r="E86" i="1"/>
  <c r="W86" i="1" s="1"/>
  <c r="D86" i="1"/>
  <c r="C86" i="1"/>
  <c r="B86" i="1"/>
  <c r="K86" i="1" s="1"/>
  <c r="AE86" i="1" s="1"/>
  <c r="AH85" i="1"/>
  <c r="AC85" i="1"/>
  <c r="AB85" i="1"/>
  <c r="AA85" i="1"/>
  <c r="Z85" i="1"/>
  <c r="AD85" i="1" s="1"/>
  <c r="Y85" i="1"/>
  <c r="X85" i="1"/>
  <c r="W85" i="1"/>
  <c r="V85" i="1"/>
  <c r="T85" i="1"/>
  <c r="I85" i="1"/>
  <c r="H85" i="1"/>
  <c r="G85" i="1"/>
  <c r="F85" i="1"/>
  <c r="E85" i="1"/>
  <c r="N85" i="1" s="1"/>
  <c r="D85" i="1"/>
  <c r="C85" i="1"/>
  <c r="B85" i="1"/>
  <c r="K85" i="1" s="1"/>
  <c r="AE85" i="1" s="1"/>
  <c r="AC84" i="1"/>
  <c r="AB84" i="1"/>
  <c r="AA84" i="1"/>
  <c r="Z84" i="1"/>
  <c r="Y84" i="1"/>
  <c r="X84" i="1"/>
  <c r="V84" i="1"/>
  <c r="T84" i="1"/>
  <c r="N84" i="1"/>
  <c r="AH84" i="1" s="1"/>
  <c r="I84" i="1"/>
  <c r="H84" i="1"/>
  <c r="G84" i="1"/>
  <c r="F84" i="1"/>
  <c r="E84" i="1"/>
  <c r="W84" i="1" s="1"/>
  <c r="AD84" i="1" s="1"/>
  <c r="D84" i="1"/>
  <c r="C84" i="1"/>
  <c r="B84" i="1"/>
  <c r="K84" i="1" s="1"/>
  <c r="AE84" i="1" s="1"/>
  <c r="AC83" i="1"/>
  <c r="AB83" i="1"/>
  <c r="AA83" i="1"/>
  <c r="Z83" i="1"/>
  <c r="Y83" i="1"/>
  <c r="X83" i="1"/>
  <c r="V83" i="1"/>
  <c r="T83" i="1"/>
  <c r="N83" i="1"/>
  <c r="AH83" i="1" s="1"/>
  <c r="I83" i="1"/>
  <c r="H83" i="1"/>
  <c r="G83" i="1"/>
  <c r="F83" i="1"/>
  <c r="E83" i="1"/>
  <c r="W83" i="1" s="1"/>
  <c r="D83" i="1"/>
  <c r="C83" i="1"/>
  <c r="B83" i="1"/>
  <c r="K83" i="1" s="1"/>
  <c r="AE83" i="1" s="1"/>
  <c r="AC82" i="1"/>
  <c r="AB82" i="1"/>
  <c r="AA82" i="1"/>
  <c r="Z82" i="1"/>
  <c r="Y82" i="1"/>
  <c r="X82" i="1"/>
  <c r="V82" i="1"/>
  <c r="T82" i="1"/>
  <c r="I82" i="1"/>
  <c r="H82" i="1"/>
  <c r="G82" i="1"/>
  <c r="F82" i="1"/>
  <c r="E82" i="1"/>
  <c r="W82" i="1" s="1"/>
  <c r="AD82" i="1" s="1"/>
  <c r="D82" i="1"/>
  <c r="C82" i="1"/>
  <c r="B82" i="1"/>
  <c r="K82" i="1" s="1"/>
  <c r="AE82" i="1" s="1"/>
  <c r="AC81" i="1"/>
  <c r="AB81" i="1"/>
  <c r="AD81" i="1" s="1"/>
  <c r="AA81" i="1"/>
  <c r="Z81" i="1"/>
  <c r="Y81" i="1"/>
  <c r="X81" i="1"/>
  <c r="W81" i="1"/>
  <c r="V81" i="1"/>
  <c r="T81" i="1"/>
  <c r="I81" i="1"/>
  <c r="H81" i="1"/>
  <c r="G81" i="1"/>
  <c r="F81" i="1"/>
  <c r="E81" i="1"/>
  <c r="N81" i="1" s="1"/>
  <c r="AH81" i="1" s="1"/>
  <c r="D81" i="1"/>
  <c r="C81" i="1"/>
  <c r="B81" i="1"/>
  <c r="K81" i="1" s="1"/>
  <c r="AE81" i="1" s="1"/>
  <c r="AC80" i="1"/>
  <c r="AB80" i="1"/>
  <c r="AA80" i="1"/>
  <c r="Z80" i="1"/>
  <c r="Y80" i="1"/>
  <c r="X80" i="1"/>
  <c r="V80" i="1"/>
  <c r="T80" i="1"/>
  <c r="I80" i="1"/>
  <c r="H80" i="1"/>
  <c r="G80" i="1"/>
  <c r="F80" i="1"/>
  <c r="E80" i="1"/>
  <c r="N80" i="1" s="1"/>
  <c r="AH80" i="1" s="1"/>
  <c r="D80" i="1"/>
  <c r="C80" i="1"/>
  <c r="B80" i="1"/>
  <c r="K80" i="1" s="1"/>
  <c r="AE80" i="1" s="1"/>
  <c r="AC79" i="1"/>
  <c r="AB79" i="1"/>
  <c r="AA79" i="1"/>
  <c r="Z79" i="1"/>
  <c r="Y79" i="1"/>
  <c r="X79" i="1"/>
  <c r="V79" i="1"/>
  <c r="T79" i="1"/>
  <c r="N79" i="1"/>
  <c r="AH79" i="1" s="1"/>
  <c r="I79" i="1"/>
  <c r="H79" i="1"/>
  <c r="G79" i="1"/>
  <c r="F79" i="1"/>
  <c r="E79" i="1"/>
  <c r="W79" i="1" s="1"/>
  <c r="AD79" i="1" s="1"/>
  <c r="D79" i="1"/>
  <c r="C79" i="1"/>
  <c r="B79" i="1"/>
  <c r="K79" i="1" s="1"/>
  <c r="AE79" i="1" s="1"/>
  <c r="AC78" i="1"/>
  <c r="AB78" i="1"/>
  <c r="AA78" i="1"/>
  <c r="Z78" i="1"/>
  <c r="Y78" i="1"/>
  <c r="X78" i="1"/>
  <c r="V78" i="1"/>
  <c r="T78" i="1"/>
  <c r="I78" i="1"/>
  <c r="H78" i="1"/>
  <c r="G78" i="1"/>
  <c r="F78" i="1"/>
  <c r="E78" i="1"/>
  <c r="N78" i="1" s="1"/>
  <c r="AH78" i="1" s="1"/>
  <c r="D78" i="1"/>
  <c r="C78" i="1"/>
  <c r="B78" i="1"/>
  <c r="K78" i="1" s="1"/>
  <c r="AE78" i="1" s="1"/>
  <c r="AC77" i="1"/>
  <c r="AB77" i="1"/>
  <c r="AD77" i="1" s="1"/>
  <c r="AA77" i="1"/>
  <c r="Z77" i="1"/>
  <c r="Y77" i="1"/>
  <c r="X77" i="1"/>
  <c r="W77" i="1"/>
  <c r="V77" i="1"/>
  <c r="T77" i="1"/>
  <c r="I77" i="1"/>
  <c r="H77" i="1"/>
  <c r="G77" i="1"/>
  <c r="F77" i="1"/>
  <c r="E77" i="1"/>
  <c r="N77" i="1" s="1"/>
  <c r="AH77" i="1" s="1"/>
  <c r="D77" i="1"/>
  <c r="C77" i="1"/>
  <c r="B77" i="1"/>
  <c r="K77" i="1" s="1"/>
  <c r="AE77" i="1" s="1"/>
  <c r="AC76" i="1"/>
  <c r="AB76" i="1"/>
  <c r="AA76" i="1"/>
  <c r="Z76" i="1"/>
  <c r="Y76" i="1"/>
  <c r="X76" i="1"/>
  <c r="AD76" i="1" s="1"/>
  <c r="V76" i="1"/>
  <c r="T76" i="1"/>
  <c r="N76" i="1"/>
  <c r="AH76" i="1" s="1"/>
  <c r="I76" i="1"/>
  <c r="H76" i="1"/>
  <c r="G76" i="1"/>
  <c r="F76" i="1"/>
  <c r="E76" i="1"/>
  <c r="W76" i="1" s="1"/>
  <c r="D76" i="1"/>
  <c r="C76" i="1"/>
  <c r="B76" i="1"/>
  <c r="K76" i="1" s="1"/>
  <c r="AE76" i="1" s="1"/>
  <c r="AC75" i="1"/>
  <c r="AB75" i="1"/>
  <c r="AA75" i="1"/>
  <c r="Z75" i="1"/>
  <c r="Y75" i="1"/>
  <c r="X75" i="1"/>
  <c r="V75" i="1"/>
  <c r="T75" i="1"/>
  <c r="I75" i="1"/>
  <c r="H75" i="1"/>
  <c r="G75" i="1"/>
  <c r="F75" i="1"/>
  <c r="E75" i="1"/>
  <c r="D75" i="1"/>
  <c r="C75" i="1"/>
  <c r="B75" i="1"/>
  <c r="K75" i="1" s="1"/>
  <c r="AE75" i="1" s="1"/>
  <c r="AC74" i="1"/>
  <c r="AB74" i="1"/>
  <c r="AA74" i="1"/>
  <c r="Z74" i="1"/>
  <c r="Y74" i="1"/>
  <c r="X74" i="1"/>
  <c r="V74" i="1"/>
  <c r="T74" i="1"/>
  <c r="I74" i="1"/>
  <c r="H74" i="1"/>
  <c r="G74" i="1"/>
  <c r="F74" i="1"/>
  <c r="E74" i="1"/>
  <c r="N74" i="1" s="1"/>
  <c r="AH74" i="1" s="1"/>
  <c r="D74" i="1"/>
  <c r="C74" i="1"/>
  <c r="B74" i="1"/>
  <c r="K74" i="1" s="1"/>
  <c r="AE74" i="1" s="1"/>
  <c r="AD73" i="1"/>
  <c r="AC73" i="1"/>
  <c r="AB73" i="1"/>
  <c r="AA73" i="1"/>
  <c r="Z73" i="1"/>
  <c r="Y73" i="1"/>
  <c r="X73" i="1"/>
  <c r="W73" i="1"/>
  <c r="V73" i="1"/>
  <c r="T73" i="1"/>
  <c r="I73" i="1"/>
  <c r="H73" i="1"/>
  <c r="G73" i="1"/>
  <c r="F73" i="1"/>
  <c r="E73" i="1"/>
  <c r="N73" i="1" s="1"/>
  <c r="AH73" i="1" s="1"/>
  <c r="D73" i="1"/>
  <c r="C73" i="1"/>
  <c r="B73" i="1"/>
  <c r="K73" i="1" s="1"/>
  <c r="AE73" i="1" s="1"/>
  <c r="AC72" i="1"/>
  <c r="AB72" i="1"/>
  <c r="AA72" i="1"/>
  <c r="Z72" i="1"/>
  <c r="Y72" i="1"/>
  <c r="X72" i="1"/>
  <c r="V72" i="1"/>
  <c r="T72" i="1"/>
  <c r="I72" i="1"/>
  <c r="H72" i="1"/>
  <c r="G72" i="1"/>
  <c r="F72" i="1"/>
  <c r="E72" i="1"/>
  <c r="W72" i="1" s="1"/>
  <c r="AD72" i="1" s="1"/>
  <c r="D72" i="1"/>
  <c r="C72" i="1"/>
  <c r="B72" i="1"/>
  <c r="K72" i="1" s="1"/>
  <c r="AE72" i="1" s="1"/>
  <c r="AC71" i="1"/>
  <c r="AB71" i="1"/>
  <c r="AA71" i="1"/>
  <c r="Z71" i="1"/>
  <c r="Y71" i="1"/>
  <c r="X71" i="1"/>
  <c r="V71" i="1"/>
  <c r="T71" i="1"/>
  <c r="N71" i="1"/>
  <c r="AH71" i="1" s="1"/>
  <c r="I71" i="1"/>
  <c r="H71" i="1"/>
  <c r="G71" i="1"/>
  <c r="F71" i="1"/>
  <c r="E71" i="1"/>
  <c r="W71" i="1" s="1"/>
  <c r="AD71" i="1" s="1"/>
  <c r="D71" i="1"/>
  <c r="C71" i="1"/>
  <c r="B71" i="1"/>
  <c r="K71" i="1" s="1"/>
  <c r="AE71" i="1" s="1"/>
  <c r="AC70" i="1"/>
  <c r="AB70" i="1"/>
  <c r="AA70" i="1"/>
  <c r="Z70" i="1"/>
  <c r="Y70" i="1"/>
  <c r="X70" i="1"/>
  <c r="V70" i="1"/>
  <c r="T70" i="1"/>
  <c r="N70" i="1"/>
  <c r="AH70" i="1" s="1"/>
  <c r="I70" i="1"/>
  <c r="H70" i="1"/>
  <c r="G70" i="1"/>
  <c r="F70" i="1"/>
  <c r="E70" i="1"/>
  <c r="W70" i="1" s="1"/>
  <c r="D70" i="1"/>
  <c r="C70" i="1"/>
  <c r="B70" i="1"/>
  <c r="K70" i="1" s="1"/>
  <c r="AE70" i="1" s="1"/>
  <c r="AC69" i="1"/>
  <c r="AB69" i="1"/>
  <c r="AA69" i="1"/>
  <c r="Z69" i="1"/>
  <c r="Y69" i="1"/>
  <c r="X69" i="1"/>
  <c r="W69" i="1"/>
  <c r="AD69" i="1" s="1"/>
  <c r="V69" i="1"/>
  <c r="T69" i="1"/>
  <c r="I69" i="1"/>
  <c r="H69" i="1"/>
  <c r="G69" i="1"/>
  <c r="F69" i="1"/>
  <c r="E69" i="1"/>
  <c r="N69" i="1" s="1"/>
  <c r="AH69" i="1" s="1"/>
  <c r="D69" i="1"/>
  <c r="C69" i="1"/>
  <c r="B69" i="1"/>
  <c r="K69" i="1" s="1"/>
  <c r="AE69" i="1" s="1"/>
  <c r="AC68" i="1"/>
  <c r="AB68" i="1"/>
  <c r="AA68" i="1"/>
  <c r="Z68" i="1"/>
  <c r="Y68" i="1"/>
  <c r="X68" i="1"/>
  <c r="V68" i="1"/>
  <c r="T68" i="1"/>
  <c r="N68" i="1"/>
  <c r="AH68" i="1" s="1"/>
  <c r="I68" i="1"/>
  <c r="H68" i="1"/>
  <c r="G68" i="1"/>
  <c r="F68" i="1"/>
  <c r="E68" i="1"/>
  <c r="W68" i="1" s="1"/>
  <c r="AD68" i="1" s="1"/>
  <c r="D68" i="1"/>
  <c r="C68" i="1"/>
  <c r="B68" i="1"/>
  <c r="K68" i="1" s="1"/>
  <c r="AE68" i="1" s="1"/>
  <c r="AC67" i="1"/>
  <c r="AB67" i="1"/>
  <c r="AA67" i="1"/>
  <c r="Z67" i="1"/>
  <c r="Y67" i="1"/>
  <c r="X67" i="1"/>
  <c r="V67" i="1"/>
  <c r="T67" i="1"/>
  <c r="I67" i="1"/>
  <c r="H67" i="1"/>
  <c r="G67" i="1"/>
  <c r="F67" i="1"/>
  <c r="E67" i="1"/>
  <c r="D67" i="1"/>
  <c r="C67" i="1"/>
  <c r="B67" i="1"/>
  <c r="K67" i="1" s="1"/>
  <c r="AE67" i="1" s="1"/>
  <c r="AC66" i="1"/>
  <c r="AB66" i="1"/>
  <c r="AA66" i="1"/>
  <c r="Z66" i="1"/>
  <c r="Y66" i="1"/>
  <c r="X66" i="1"/>
  <c r="V66" i="1"/>
  <c r="T66" i="1"/>
  <c r="I66" i="1"/>
  <c r="H66" i="1"/>
  <c r="G66" i="1"/>
  <c r="F66" i="1"/>
  <c r="E66" i="1"/>
  <c r="W66" i="1" s="1"/>
  <c r="AD66" i="1" s="1"/>
  <c r="D66" i="1"/>
  <c r="C66" i="1"/>
  <c r="B66" i="1"/>
  <c r="K66" i="1" s="1"/>
  <c r="AE66" i="1" s="1"/>
  <c r="AC65" i="1"/>
  <c r="AB65" i="1"/>
  <c r="AA65" i="1"/>
  <c r="Z65" i="1"/>
  <c r="Y65" i="1"/>
  <c r="X65" i="1"/>
  <c r="V65" i="1"/>
  <c r="T65" i="1"/>
  <c r="I65" i="1"/>
  <c r="H65" i="1"/>
  <c r="G65" i="1"/>
  <c r="F65" i="1"/>
  <c r="E65" i="1"/>
  <c r="N65" i="1" s="1"/>
  <c r="AH65" i="1" s="1"/>
  <c r="D65" i="1"/>
  <c r="C65" i="1"/>
  <c r="B65" i="1"/>
  <c r="K65" i="1" s="1"/>
  <c r="AE65" i="1" s="1"/>
  <c r="AC64" i="1"/>
  <c r="AB64" i="1"/>
  <c r="AA64" i="1"/>
  <c r="Z64" i="1"/>
  <c r="Y64" i="1"/>
  <c r="X64" i="1"/>
  <c r="V64" i="1"/>
  <c r="T64" i="1"/>
  <c r="I64" i="1"/>
  <c r="H64" i="1"/>
  <c r="G64" i="1"/>
  <c r="F64" i="1"/>
  <c r="E64" i="1"/>
  <c r="D64" i="1"/>
  <c r="C64" i="1"/>
  <c r="B64" i="1"/>
  <c r="K64" i="1" s="1"/>
  <c r="AE64" i="1" s="1"/>
  <c r="AC63" i="1"/>
  <c r="AB63" i="1"/>
  <c r="AA63" i="1"/>
  <c r="Z63" i="1"/>
  <c r="Y63" i="1"/>
  <c r="X63" i="1"/>
  <c r="W63" i="1"/>
  <c r="AD63" i="1" s="1"/>
  <c r="V63" i="1"/>
  <c r="T63" i="1"/>
  <c r="I63" i="1"/>
  <c r="H63" i="1"/>
  <c r="G63" i="1"/>
  <c r="F63" i="1"/>
  <c r="E63" i="1"/>
  <c r="N63" i="1" s="1"/>
  <c r="AH63" i="1" s="1"/>
  <c r="D63" i="1"/>
  <c r="C63" i="1"/>
  <c r="B63" i="1"/>
  <c r="K63" i="1" s="1"/>
  <c r="AE63" i="1" s="1"/>
  <c r="AC62" i="1"/>
  <c r="AB62" i="1"/>
  <c r="AA62" i="1"/>
  <c r="Z62" i="1"/>
  <c r="Y62" i="1"/>
  <c r="X62" i="1"/>
  <c r="V62" i="1"/>
  <c r="T62" i="1"/>
  <c r="N62" i="1"/>
  <c r="AH62" i="1" s="1"/>
  <c r="I62" i="1"/>
  <c r="H62" i="1"/>
  <c r="G62" i="1"/>
  <c r="F62" i="1"/>
  <c r="E62" i="1"/>
  <c r="W62" i="1" s="1"/>
  <c r="D62" i="1"/>
  <c r="C62" i="1"/>
  <c r="B62" i="1"/>
  <c r="K62" i="1" s="1"/>
  <c r="AE62" i="1" s="1"/>
  <c r="AH61" i="1"/>
  <c r="AC61" i="1"/>
  <c r="AB61" i="1"/>
  <c r="AA61" i="1"/>
  <c r="Z61" i="1"/>
  <c r="Y61" i="1"/>
  <c r="X61" i="1"/>
  <c r="W61" i="1"/>
  <c r="AD61" i="1" s="1"/>
  <c r="V61" i="1"/>
  <c r="T61" i="1"/>
  <c r="I61" i="1"/>
  <c r="H61" i="1"/>
  <c r="G61" i="1"/>
  <c r="F61" i="1"/>
  <c r="E61" i="1"/>
  <c r="N61" i="1" s="1"/>
  <c r="D61" i="1"/>
  <c r="C61" i="1"/>
  <c r="B61" i="1"/>
  <c r="K61" i="1" s="1"/>
  <c r="AE61" i="1" s="1"/>
  <c r="AC60" i="1"/>
  <c r="AB60" i="1"/>
  <c r="AA60" i="1"/>
  <c r="Z60" i="1"/>
  <c r="Y60" i="1"/>
  <c r="X60" i="1"/>
  <c r="W60" i="1"/>
  <c r="AD60" i="1" s="1"/>
  <c r="V60" i="1"/>
  <c r="T60" i="1"/>
  <c r="I60" i="1"/>
  <c r="H60" i="1"/>
  <c r="G60" i="1"/>
  <c r="F60" i="1"/>
  <c r="E60" i="1"/>
  <c r="N60" i="1" s="1"/>
  <c r="AH60" i="1" s="1"/>
  <c r="D60" i="1"/>
  <c r="C60" i="1"/>
  <c r="B60" i="1"/>
  <c r="K60" i="1" s="1"/>
  <c r="AE60" i="1" s="1"/>
  <c r="AC59" i="1"/>
  <c r="AB59" i="1"/>
  <c r="AA59" i="1"/>
  <c r="Z59" i="1"/>
  <c r="Y59" i="1"/>
  <c r="X59" i="1"/>
  <c r="V59" i="1"/>
  <c r="T59" i="1"/>
  <c r="I59" i="1"/>
  <c r="H59" i="1"/>
  <c r="G59" i="1"/>
  <c r="F59" i="1"/>
  <c r="E59" i="1"/>
  <c r="N59" i="1" s="1"/>
  <c r="AH59" i="1" s="1"/>
  <c r="D59" i="1"/>
  <c r="C59" i="1"/>
  <c r="B59" i="1"/>
  <c r="K59" i="1" s="1"/>
  <c r="AE59" i="1" s="1"/>
  <c r="AC58" i="1"/>
  <c r="AB58" i="1"/>
  <c r="AA58" i="1"/>
  <c r="Z58" i="1"/>
  <c r="Y58" i="1"/>
  <c r="X58" i="1"/>
  <c r="V58" i="1"/>
  <c r="T58" i="1"/>
  <c r="I58" i="1"/>
  <c r="H58" i="1"/>
  <c r="G58" i="1"/>
  <c r="F58" i="1"/>
  <c r="E58" i="1"/>
  <c r="W58" i="1" s="1"/>
  <c r="AD58" i="1" s="1"/>
  <c r="D58" i="1"/>
  <c r="M58" i="1" s="1"/>
  <c r="AG58" i="1" s="1"/>
  <c r="C58" i="1"/>
  <c r="B58" i="1"/>
  <c r="K58" i="1" s="1"/>
  <c r="AE58" i="1" s="1"/>
  <c r="AC57" i="1"/>
  <c r="AB57" i="1"/>
  <c r="AA57" i="1"/>
  <c r="Z57" i="1"/>
  <c r="Y57" i="1"/>
  <c r="X57" i="1"/>
  <c r="W57" i="1"/>
  <c r="V57" i="1"/>
  <c r="T57" i="1"/>
  <c r="I57" i="1"/>
  <c r="H57" i="1"/>
  <c r="G57" i="1"/>
  <c r="F57" i="1"/>
  <c r="E57" i="1"/>
  <c r="N57" i="1" s="1"/>
  <c r="AH57" i="1" s="1"/>
  <c r="D57" i="1"/>
  <c r="C57" i="1"/>
  <c r="B57" i="1"/>
  <c r="K57" i="1" s="1"/>
  <c r="AE57" i="1" s="1"/>
  <c r="AH56" i="1"/>
  <c r="AC56" i="1"/>
  <c r="AB56" i="1"/>
  <c r="AA56" i="1"/>
  <c r="Z56" i="1"/>
  <c r="Y56" i="1"/>
  <c r="X56" i="1"/>
  <c r="W56" i="1"/>
  <c r="V56" i="1"/>
  <c r="T56" i="1"/>
  <c r="I56" i="1"/>
  <c r="H56" i="1"/>
  <c r="G56" i="1"/>
  <c r="F56" i="1"/>
  <c r="E56" i="1"/>
  <c r="N56" i="1" s="1"/>
  <c r="D56" i="1"/>
  <c r="C56" i="1"/>
  <c r="B56" i="1"/>
  <c r="K56" i="1" s="1"/>
  <c r="AE56" i="1" s="1"/>
  <c r="AC55" i="1"/>
  <c r="AB55" i="1"/>
  <c r="AA55" i="1"/>
  <c r="Z55" i="1"/>
  <c r="Y55" i="1"/>
  <c r="X55" i="1"/>
  <c r="V55" i="1"/>
  <c r="T55" i="1"/>
  <c r="I55" i="1"/>
  <c r="H55" i="1"/>
  <c r="G55" i="1"/>
  <c r="F55" i="1"/>
  <c r="E55" i="1"/>
  <c r="N55" i="1" s="1"/>
  <c r="AH55" i="1" s="1"/>
  <c r="D55" i="1"/>
  <c r="C55" i="1"/>
  <c r="B55" i="1"/>
  <c r="K55" i="1" s="1"/>
  <c r="AE55" i="1" s="1"/>
  <c r="AE54" i="1"/>
  <c r="AC54" i="1"/>
  <c r="AB54" i="1"/>
  <c r="AA54" i="1"/>
  <c r="Z54" i="1"/>
  <c r="Y54" i="1"/>
  <c r="X54" i="1"/>
  <c r="W54" i="1"/>
  <c r="AD54" i="1" s="1"/>
  <c r="V54" i="1"/>
  <c r="T54" i="1"/>
  <c r="I54" i="1"/>
  <c r="H54" i="1"/>
  <c r="G54" i="1"/>
  <c r="F54" i="1"/>
  <c r="E54" i="1"/>
  <c r="N54" i="1" s="1"/>
  <c r="AH54" i="1" s="1"/>
  <c r="D54" i="1"/>
  <c r="C54" i="1"/>
  <c r="B54" i="1"/>
  <c r="K54" i="1" s="1"/>
  <c r="AC53" i="1"/>
  <c r="AB53" i="1"/>
  <c r="AA53" i="1"/>
  <c r="Z53" i="1"/>
  <c r="Y53" i="1"/>
  <c r="X53" i="1"/>
  <c r="V53" i="1"/>
  <c r="T53" i="1"/>
  <c r="N53" i="1"/>
  <c r="AH53" i="1" s="1"/>
  <c r="I53" i="1"/>
  <c r="H53" i="1"/>
  <c r="G53" i="1"/>
  <c r="F53" i="1"/>
  <c r="E53" i="1"/>
  <c r="W53" i="1" s="1"/>
  <c r="AD53" i="1" s="1"/>
  <c r="D53" i="1"/>
  <c r="C53" i="1"/>
  <c r="B53" i="1"/>
  <c r="K53" i="1" s="1"/>
  <c r="AE53" i="1" s="1"/>
  <c r="AC52" i="1"/>
  <c r="AB52" i="1"/>
  <c r="AA52" i="1"/>
  <c r="Z52" i="1"/>
  <c r="Y52" i="1"/>
  <c r="X52" i="1"/>
  <c r="W52" i="1"/>
  <c r="AD52" i="1" s="1"/>
  <c r="V52" i="1"/>
  <c r="T52" i="1"/>
  <c r="I52" i="1"/>
  <c r="H52" i="1"/>
  <c r="G52" i="1"/>
  <c r="F52" i="1"/>
  <c r="E52" i="1"/>
  <c r="N52" i="1" s="1"/>
  <c r="AH52" i="1" s="1"/>
  <c r="D52" i="1"/>
  <c r="C52" i="1"/>
  <c r="B52" i="1"/>
  <c r="K52" i="1" s="1"/>
  <c r="AE52" i="1" s="1"/>
  <c r="AC51" i="1"/>
  <c r="AB51" i="1"/>
  <c r="AA51" i="1"/>
  <c r="Z51" i="1"/>
  <c r="Y51" i="1"/>
  <c r="X51" i="1"/>
  <c r="V51" i="1"/>
  <c r="T51" i="1"/>
  <c r="I51" i="1"/>
  <c r="H51" i="1"/>
  <c r="G51" i="1"/>
  <c r="F51" i="1"/>
  <c r="E51" i="1"/>
  <c r="N51" i="1" s="1"/>
  <c r="AH51" i="1" s="1"/>
  <c r="D51" i="1"/>
  <c r="C51" i="1"/>
  <c r="B51" i="1"/>
  <c r="K51" i="1" s="1"/>
  <c r="AE51" i="1" s="1"/>
  <c r="AC50" i="1"/>
  <c r="AB50" i="1"/>
  <c r="AA50" i="1"/>
  <c r="Z50" i="1"/>
  <c r="Y50" i="1"/>
  <c r="X50" i="1"/>
  <c r="V50" i="1"/>
  <c r="T50" i="1"/>
  <c r="I50" i="1"/>
  <c r="H50" i="1"/>
  <c r="G50" i="1"/>
  <c r="F50" i="1"/>
  <c r="E50" i="1"/>
  <c r="N50" i="1" s="1"/>
  <c r="AH50" i="1" s="1"/>
  <c r="D50" i="1"/>
  <c r="M50" i="1" s="1"/>
  <c r="AG50" i="1" s="1"/>
  <c r="C50" i="1"/>
  <c r="B50" i="1"/>
  <c r="K50" i="1" s="1"/>
  <c r="AE50" i="1" s="1"/>
  <c r="AH49" i="1"/>
  <c r="AC49" i="1"/>
  <c r="AB49" i="1"/>
  <c r="AA49" i="1"/>
  <c r="Z49" i="1"/>
  <c r="Y49" i="1"/>
  <c r="X49" i="1"/>
  <c r="W49" i="1"/>
  <c r="AD49" i="1" s="1"/>
  <c r="V49" i="1"/>
  <c r="T49" i="1"/>
  <c r="N49" i="1"/>
  <c r="I49" i="1"/>
  <c r="H49" i="1"/>
  <c r="G49" i="1"/>
  <c r="F49" i="1"/>
  <c r="E49" i="1"/>
  <c r="D49" i="1"/>
  <c r="C49" i="1"/>
  <c r="B49" i="1"/>
  <c r="K49" i="1" s="1"/>
  <c r="AE49" i="1" s="1"/>
  <c r="AH48" i="1"/>
  <c r="AC48" i="1"/>
  <c r="AB48" i="1"/>
  <c r="AA48" i="1"/>
  <c r="Z48" i="1"/>
  <c r="Y48" i="1"/>
  <c r="X48" i="1"/>
  <c r="W48" i="1"/>
  <c r="V48" i="1"/>
  <c r="T48" i="1"/>
  <c r="I48" i="1"/>
  <c r="H48" i="1"/>
  <c r="G48" i="1"/>
  <c r="F48" i="1"/>
  <c r="E48" i="1"/>
  <c r="N48" i="1" s="1"/>
  <c r="D48" i="1"/>
  <c r="M48" i="1" s="1"/>
  <c r="AG48" i="1" s="1"/>
  <c r="C48" i="1"/>
  <c r="B48" i="1"/>
  <c r="K48" i="1" s="1"/>
  <c r="AE48" i="1" s="1"/>
  <c r="AC47" i="1"/>
  <c r="AB47" i="1"/>
  <c r="AA47" i="1"/>
  <c r="Z47" i="1"/>
  <c r="Y47" i="1"/>
  <c r="X47" i="1"/>
  <c r="V47" i="1"/>
  <c r="T47" i="1"/>
  <c r="I47" i="1"/>
  <c r="H47" i="1"/>
  <c r="G47" i="1"/>
  <c r="F47" i="1"/>
  <c r="E47" i="1"/>
  <c r="N47" i="1" s="1"/>
  <c r="AH47" i="1" s="1"/>
  <c r="D47" i="1"/>
  <c r="C47" i="1"/>
  <c r="B47" i="1"/>
  <c r="K47" i="1" s="1"/>
  <c r="AE47" i="1" s="1"/>
  <c r="AC46" i="1"/>
  <c r="AB46" i="1"/>
  <c r="AA46" i="1"/>
  <c r="Z46" i="1"/>
  <c r="Y46" i="1"/>
  <c r="X46" i="1"/>
  <c r="V46" i="1"/>
  <c r="T46" i="1"/>
  <c r="I46" i="1"/>
  <c r="H46" i="1"/>
  <c r="G46" i="1"/>
  <c r="F46" i="1"/>
  <c r="E46" i="1"/>
  <c r="W46" i="1" s="1"/>
  <c r="AD46" i="1" s="1"/>
  <c r="D46" i="1"/>
  <c r="C46" i="1"/>
  <c r="B46" i="1"/>
  <c r="K46" i="1" s="1"/>
  <c r="AE46" i="1" s="1"/>
  <c r="AC45" i="1"/>
  <c r="AB45" i="1"/>
  <c r="AA45" i="1"/>
  <c r="Z45" i="1"/>
  <c r="Y45" i="1"/>
  <c r="X45" i="1"/>
  <c r="V45" i="1"/>
  <c r="T45" i="1"/>
  <c r="N45" i="1"/>
  <c r="AH45" i="1" s="1"/>
  <c r="I45" i="1"/>
  <c r="H45" i="1"/>
  <c r="G45" i="1"/>
  <c r="F45" i="1"/>
  <c r="E45" i="1"/>
  <c r="W45" i="1" s="1"/>
  <c r="AD45" i="1" s="1"/>
  <c r="D45" i="1"/>
  <c r="C45" i="1"/>
  <c r="B45" i="1"/>
  <c r="K45" i="1" s="1"/>
  <c r="AE45" i="1" s="1"/>
  <c r="AH44" i="1"/>
  <c r="AE44" i="1"/>
  <c r="AC44" i="1"/>
  <c r="AB44" i="1"/>
  <c r="AA44" i="1"/>
  <c r="Z44" i="1"/>
  <c r="Y44" i="1"/>
  <c r="X44" i="1"/>
  <c r="W44" i="1"/>
  <c r="AD44" i="1" s="1"/>
  <c r="V44" i="1"/>
  <c r="T44" i="1"/>
  <c r="I44" i="1"/>
  <c r="H44" i="1"/>
  <c r="G44" i="1"/>
  <c r="F44" i="1"/>
  <c r="E44" i="1"/>
  <c r="N44" i="1" s="1"/>
  <c r="D44" i="1"/>
  <c r="C44" i="1"/>
  <c r="B44" i="1"/>
  <c r="K44" i="1" s="1"/>
  <c r="AC43" i="1"/>
  <c r="AB43" i="1"/>
  <c r="AA43" i="1"/>
  <c r="Z43" i="1"/>
  <c r="Y43" i="1"/>
  <c r="X43" i="1"/>
  <c r="V43" i="1"/>
  <c r="T43" i="1"/>
  <c r="I43" i="1"/>
  <c r="H43" i="1"/>
  <c r="G43" i="1"/>
  <c r="F43" i="1"/>
  <c r="E43" i="1"/>
  <c r="N43" i="1" s="1"/>
  <c r="AH43" i="1" s="1"/>
  <c r="D43" i="1"/>
  <c r="C43" i="1"/>
  <c r="B43" i="1"/>
  <c r="K43" i="1" s="1"/>
  <c r="AE43" i="1" s="1"/>
  <c r="AD42" i="1"/>
  <c r="AC42" i="1"/>
  <c r="AB42" i="1"/>
  <c r="AA42" i="1"/>
  <c r="Z42" i="1"/>
  <c r="Y42" i="1"/>
  <c r="X42" i="1"/>
  <c r="W42" i="1"/>
  <c r="V42" i="1"/>
  <c r="T42" i="1"/>
  <c r="I42" i="1"/>
  <c r="H42" i="1"/>
  <c r="G42" i="1"/>
  <c r="F42" i="1"/>
  <c r="E42" i="1"/>
  <c r="N42" i="1" s="1"/>
  <c r="AH42" i="1" s="1"/>
  <c r="D42" i="1"/>
  <c r="C42" i="1"/>
  <c r="B42" i="1"/>
  <c r="K42" i="1" s="1"/>
  <c r="AE42" i="1" s="1"/>
  <c r="AC41" i="1"/>
  <c r="AB41" i="1"/>
  <c r="AA41" i="1"/>
  <c r="Z41" i="1"/>
  <c r="Y41" i="1"/>
  <c r="X41" i="1"/>
  <c r="V41" i="1"/>
  <c r="T41" i="1"/>
  <c r="I41" i="1"/>
  <c r="H41" i="1"/>
  <c r="G41" i="1"/>
  <c r="F41" i="1"/>
  <c r="E41" i="1"/>
  <c r="N41" i="1" s="1"/>
  <c r="AH41" i="1" s="1"/>
  <c r="D41" i="1"/>
  <c r="M41" i="1" s="1"/>
  <c r="AG41" i="1" s="1"/>
  <c r="C41" i="1"/>
  <c r="B41" i="1"/>
  <c r="K41" i="1" s="1"/>
  <c r="AE41" i="1" s="1"/>
  <c r="AC40" i="1"/>
  <c r="AB40" i="1"/>
  <c r="AA40" i="1"/>
  <c r="Z40" i="1"/>
  <c r="Y40" i="1"/>
  <c r="X40" i="1"/>
  <c r="V40" i="1"/>
  <c r="T40" i="1"/>
  <c r="I40" i="1"/>
  <c r="H40" i="1"/>
  <c r="G40" i="1"/>
  <c r="F40" i="1"/>
  <c r="E40" i="1"/>
  <c r="W40" i="1" s="1"/>
  <c r="AD40" i="1" s="1"/>
  <c r="D40" i="1"/>
  <c r="C40" i="1"/>
  <c r="B40" i="1"/>
  <c r="K40" i="1" s="1"/>
  <c r="AE40" i="1" s="1"/>
  <c r="AC39" i="1"/>
  <c r="AB39" i="1"/>
  <c r="AA39" i="1"/>
  <c r="Z39" i="1"/>
  <c r="Y39" i="1"/>
  <c r="X39" i="1"/>
  <c r="V39" i="1"/>
  <c r="T39" i="1"/>
  <c r="I39" i="1"/>
  <c r="H39" i="1"/>
  <c r="G39" i="1"/>
  <c r="F39" i="1"/>
  <c r="E39" i="1"/>
  <c r="W39" i="1" s="1"/>
  <c r="D39" i="1"/>
  <c r="C39" i="1"/>
  <c r="B39" i="1"/>
  <c r="K39" i="1" s="1"/>
  <c r="AE39" i="1" s="1"/>
  <c r="AC38" i="1"/>
  <c r="AB38" i="1"/>
  <c r="AA38" i="1"/>
  <c r="Z38" i="1"/>
  <c r="Y38" i="1"/>
  <c r="X38" i="1"/>
  <c r="W38" i="1"/>
  <c r="V38" i="1"/>
  <c r="T38" i="1"/>
  <c r="I38" i="1"/>
  <c r="H38" i="1"/>
  <c r="G38" i="1"/>
  <c r="F38" i="1"/>
  <c r="E38" i="1"/>
  <c r="N38" i="1" s="1"/>
  <c r="AH38" i="1" s="1"/>
  <c r="D38" i="1"/>
  <c r="C38" i="1"/>
  <c r="B38" i="1"/>
  <c r="K38" i="1" s="1"/>
  <c r="AE38" i="1" s="1"/>
  <c r="AC37" i="1"/>
  <c r="AB37" i="1"/>
  <c r="AA37" i="1"/>
  <c r="Z37" i="1"/>
  <c r="Y37" i="1"/>
  <c r="X37" i="1"/>
  <c r="V37" i="1"/>
  <c r="T37" i="1"/>
  <c r="N37" i="1"/>
  <c r="AH37" i="1" s="1"/>
  <c r="I37" i="1"/>
  <c r="H37" i="1"/>
  <c r="G37" i="1"/>
  <c r="F37" i="1"/>
  <c r="E37" i="1"/>
  <c r="W37" i="1" s="1"/>
  <c r="AD37" i="1" s="1"/>
  <c r="D37" i="1"/>
  <c r="C37" i="1"/>
  <c r="B37" i="1"/>
  <c r="K37" i="1" s="1"/>
  <c r="AE37" i="1" s="1"/>
  <c r="AC36" i="1"/>
  <c r="AB36" i="1"/>
  <c r="AA36" i="1"/>
  <c r="Z36" i="1"/>
  <c r="Y36" i="1"/>
  <c r="X36" i="1"/>
  <c r="V36" i="1"/>
  <c r="T36" i="1"/>
  <c r="I36" i="1"/>
  <c r="H36" i="1"/>
  <c r="G36" i="1"/>
  <c r="F36" i="1"/>
  <c r="E36" i="1"/>
  <c r="W36" i="1" s="1"/>
  <c r="AD36" i="1" s="1"/>
  <c r="D36" i="1"/>
  <c r="C36" i="1"/>
  <c r="B36" i="1"/>
  <c r="K36" i="1" s="1"/>
  <c r="AE36" i="1" s="1"/>
  <c r="AC35" i="1"/>
  <c r="AB35" i="1"/>
  <c r="AA35" i="1"/>
  <c r="Z35" i="1"/>
  <c r="Y35" i="1"/>
  <c r="X35" i="1"/>
  <c r="V35" i="1"/>
  <c r="T35" i="1"/>
  <c r="N35" i="1"/>
  <c r="AH35" i="1" s="1"/>
  <c r="I35" i="1"/>
  <c r="H35" i="1"/>
  <c r="G35" i="1"/>
  <c r="F35" i="1"/>
  <c r="E35" i="1"/>
  <c r="W35" i="1" s="1"/>
  <c r="D35" i="1"/>
  <c r="C35" i="1"/>
  <c r="B35" i="1"/>
  <c r="K35" i="1" s="1"/>
  <c r="AE35" i="1" s="1"/>
  <c r="AH34" i="1"/>
  <c r="AC34" i="1"/>
  <c r="AB34" i="1"/>
  <c r="AA34" i="1"/>
  <c r="Z34" i="1"/>
  <c r="AD34" i="1" s="1"/>
  <c r="Y34" i="1"/>
  <c r="X34" i="1"/>
  <c r="W34" i="1"/>
  <c r="V34" i="1"/>
  <c r="T34" i="1"/>
  <c r="I34" i="1"/>
  <c r="H34" i="1"/>
  <c r="G34" i="1"/>
  <c r="F34" i="1"/>
  <c r="E34" i="1"/>
  <c r="N34" i="1" s="1"/>
  <c r="D34" i="1"/>
  <c r="C34" i="1"/>
  <c r="B34" i="1"/>
  <c r="K34" i="1" s="1"/>
  <c r="AE34" i="1" s="1"/>
  <c r="AC33" i="1"/>
  <c r="AB33" i="1"/>
  <c r="AA33" i="1"/>
  <c r="Z33" i="1"/>
  <c r="Y33" i="1"/>
  <c r="X33" i="1"/>
  <c r="V33" i="1"/>
  <c r="T33" i="1"/>
  <c r="I33" i="1"/>
  <c r="H33" i="1"/>
  <c r="G33" i="1"/>
  <c r="F33" i="1"/>
  <c r="E33" i="1"/>
  <c r="W33" i="1" s="1"/>
  <c r="AD33" i="1" s="1"/>
  <c r="D33" i="1"/>
  <c r="C33" i="1"/>
  <c r="B33" i="1"/>
  <c r="K33" i="1" s="1"/>
  <c r="AE33" i="1" s="1"/>
  <c r="AC32" i="1"/>
  <c r="AB32" i="1"/>
  <c r="AA32" i="1"/>
  <c r="Z32" i="1"/>
  <c r="Y32" i="1"/>
  <c r="X32" i="1"/>
  <c r="V32" i="1"/>
  <c r="T32" i="1"/>
  <c r="I32" i="1"/>
  <c r="H32" i="1"/>
  <c r="G32" i="1"/>
  <c r="F32" i="1"/>
  <c r="E32" i="1"/>
  <c r="W32" i="1" s="1"/>
  <c r="AD32" i="1" s="1"/>
  <c r="D32" i="1"/>
  <c r="C32" i="1"/>
  <c r="B32" i="1"/>
  <c r="K32" i="1" s="1"/>
  <c r="AE32" i="1" s="1"/>
  <c r="AC31" i="1"/>
  <c r="AB31" i="1"/>
  <c r="AA31" i="1"/>
  <c r="Z31" i="1"/>
  <c r="Y31" i="1"/>
  <c r="X31" i="1"/>
  <c r="V31" i="1"/>
  <c r="T31" i="1"/>
  <c r="I31" i="1"/>
  <c r="H31" i="1"/>
  <c r="G31" i="1"/>
  <c r="F31" i="1"/>
  <c r="E31" i="1"/>
  <c r="W31" i="1" s="1"/>
  <c r="D31" i="1"/>
  <c r="C31" i="1"/>
  <c r="B31" i="1"/>
  <c r="K31" i="1" s="1"/>
  <c r="AE31" i="1" s="1"/>
  <c r="AH30" i="1"/>
  <c r="AC30" i="1"/>
  <c r="AB30" i="1"/>
  <c r="AD30" i="1" s="1"/>
  <c r="AA30" i="1"/>
  <c r="Z30" i="1"/>
  <c r="Y30" i="1"/>
  <c r="X30" i="1"/>
  <c r="W30" i="1"/>
  <c r="V30" i="1"/>
  <c r="T30" i="1"/>
  <c r="I30" i="1"/>
  <c r="H30" i="1"/>
  <c r="G30" i="1"/>
  <c r="F30" i="1"/>
  <c r="E30" i="1"/>
  <c r="N30" i="1" s="1"/>
  <c r="D30" i="1"/>
  <c r="C30" i="1"/>
  <c r="B30" i="1"/>
  <c r="K30" i="1" s="1"/>
  <c r="AE30" i="1" s="1"/>
  <c r="AC29" i="1"/>
  <c r="AB29" i="1"/>
  <c r="AA29" i="1"/>
  <c r="Z29" i="1"/>
  <c r="Y29" i="1"/>
  <c r="X29" i="1"/>
  <c r="V29" i="1"/>
  <c r="T29" i="1"/>
  <c r="N29" i="1"/>
  <c r="AH29" i="1" s="1"/>
  <c r="I29" i="1"/>
  <c r="H29" i="1"/>
  <c r="G29" i="1"/>
  <c r="F29" i="1"/>
  <c r="E29" i="1"/>
  <c r="W29" i="1" s="1"/>
  <c r="AD29" i="1" s="1"/>
  <c r="D29" i="1"/>
  <c r="C29" i="1"/>
  <c r="B29" i="1"/>
  <c r="K29" i="1" s="1"/>
  <c r="AE29" i="1" s="1"/>
  <c r="AC28" i="1"/>
  <c r="AB28" i="1"/>
  <c r="AA28" i="1"/>
  <c r="Z28" i="1"/>
  <c r="Y28" i="1"/>
  <c r="X28" i="1"/>
  <c r="V28" i="1"/>
  <c r="T28" i="1"/>
  <c r="I28" i="1"/>
  <c r="H28" i="1"/>
  <c r="G28" i="1"/>
  <c r="F28" i="1"/>
  <c r="E28" i="1"/>
  <c r="W28" i="1" s="1"/>
  <c r="AD28" i="1" s="1"/>
  <c r="D28" i="1"/>
  <c r="C28" i="1"/>
  <c r="B28" i="1"/>
  <c r="K28" i="1" s="1"/>
  <c r="AE28" i="1" s="1"/>
  <c r="AC27" i="1"/>
  <c r="AB27" i="1"/>
  <c r="AA27" i="1"/>
  <c r="Z27" i="1"/>
  <c r="Y27" i="1"/>
  <c r="X27" i="1"/>
  <c r="V27" i="1"/>
  <c r="T27" i="1"/>
  <c r="N27" i="1"/>
  <c r="AH27" i="1" s="1"/>
  <c r="I27" i="1"/>
  <c r="H27" i="1"/>
  <c r="G27" i="1"/>
  <c r="F27" i="1"/>
  <c r="E27" i="1"/>
  <c r="W27" i="1" s="1"/>
  <c r="D27" i="1"/>
  <c r="C27" i="1"/>
  <c r="B27" i="1"/>
  <c r="K27" i="1" s="1"/>
  <c r="AE27" i="1" s="1"/>
  <c r="AH26" i="1"/>
  <c r="AC26" i="1"/>
  <c r="AB26" i="1"/>
  <c r="AA26" i="1"/>
  <c r="Z26" i="1"/>
  <c r="AD26" i="1" s="1"/>
  <c r="Y26" i="1"/>
  <c r="X26" i="1"/>
  <c r="W26" i="1"/>
  <c r="V26" i="1"/>
  <c r="T26" i="1"/>
  <c r="I26" i="1"/>
  <c r="H26" i="1"/>
  <c r="G26" i="1"/>
  <c r="F26" i="1"/>
  <c r="E26" i="1"/>
  <c r="N26" i="1" s="1"/>
  <c r="D26" i="1"/>
  <c r="C26" i="1"/>
  <c r="B26" i="1"/>
  <c r="K26" i="1" s="1"/>
  <c r="AE26" i="1" s="1"/>
  <c r="AC25" i="1"/>
  <c r="AB25" i="1"/>
  <c r="AA25" i="1"/>
  <c r="Z25" i="1"/>
  <c r="Y25" i="1"/>
  <c r="X25" i="1"/>
  <c r="V25" i="1"/>
  <c r="T25" i="1"/>
  <c r="I25" i="1"/>
  <c r="H25" i="1"/>
  <c r="G25" i="1"/>
  <c r="F25" i="1"/>
  <c r="E25" i="1"/>
  <c r="W25" i="1" s="1"/>
  <c r="AD25" i="1" s="1"/>
  <c r="D25" i="1"/>
  <c r="C25" i="1"/>
  <c r="B25" i="1"/>
  <c r="K25" i="1" s="1"/>
  <c r="AE25" i="1" s="1"/>
  <c r="AE24" i="1"/>
  <c r="AC24" i="1"/>
  <c r="AB24" i="1"/>
  <c r="AA24" i="1"/>
  <c r="Z24" i="1"/>
  <c r="Y24" i="1"/>
  <c r="X24" i="1"/>
  <c r="V24" i="1"/>
  <c r="T24" i="1"/>
  <c r="N24" i="1"/>
  <c r="AH24" i="1" s="1"/>
  <c r="I24" i="1"/>
  <c r="H24" i="1"/>
  <c r="G24" i="1"/>
  <c r="F24" i="1"/>
  <c r="E24" i="1"/>
  <c r="W24" i="1" s="1"/>
  <c r="AD24" i="1" s="1"/>
  <c r="D24" i="1"/>
  <c r="M24" i="1" s="1"/>
  <c r="AG24" i="1" s="1"/>
  <c r="C24" i="1"/>
  <c r="B24" i="1"/>
  <c r="K24" i="1" s="1"/>
  <c r="AC23" i="1"/>
  <c r="AB23" i="1"/>
  <c r="AA23" i="1"/>
  <c r="Z23" i="1"/>
  <c r="Y23" i="1"/>
  <c r="X23" i="1"/>
  <c r="V23" i="1"/>
  <c r="T23" i="1"/>
  <c r="I23" i="1"/>
  <c r="H23" i="1"/>
  <c r="G23" i="1"/>
  <c r="F23" i="1"/>
  <c r="E23" i="1"/>
  <c r="W23" i="1" s="1"/>
  <c r="D23" i="1"/>
  <c r="C23" i="1"/>
  <c r="B23" i="1"/>
  <c r="K23" i="1" s="1"/>
  <c r="AE23" i="1" s="1"/>
  <c r="AH22" i="1"/>
  <c r="AC22" i="1"/>
  <c r="AB22" i="1"/>
  <c r="AA22" i="1"/>
  <c r="Z22" i="1"/>
  <c r="Y22" i="1"/>
  <c r="X22" i="1"/>
  <c r="W22" i="1"/>
  <c r="AD22" i="1" s="1"/>
  <c r="V22" i="1"/>
  <c r="T22" i="1"/>
  <c r="I22" i="1"/>
  <c r="H22" i="1"/>
  <c r="G22" i="1"/>
  <c r="F22" i="1"/>
  <c r="E22" i="1"/>
  <c r="N22" i="1" s="1"/>
  <c r="D22" i="1"/>
  <c r="M22" i="1" s="1"/>
  <c r="AG22" i="1" s="1"/>
  <c r="C22" i="1"/>
  <c r="B22" i="1"/>
  <c r="K22" i="1" s="1"/>
  <c r="AE22" i="1" s="1"/>
  <c r="AC21" i="1"/>
  <c r="AB21" i="1"/>
  <c r="AA21" i="1"/>
  <c r="Z21" i="1"/>
  <c r="Y21" i="1"/>
  <c r="X21" i="1"/>
  <c r="W21" i="1"/>
  <c r="AD21" i="1" s="1"/>
  <c r="V21" i="1"/>
  <c r="T21" i="1"/>
  <c r="I21" i="1"/>
  <c r="H21" i="1"/>
  <c r="G21" i="1"/>
  <c r="F21" i="1"/>
  <c r="E21" i="1"/>
  <c r="N21" i="1" s="1"/>
  <c r="AH21" i="1" s="1"/>
  <c r="D21" i="1"/>
  <c r="M21" i="1" s="1"/>
  <c r="AG21" i="1" s="1"/>
  <c r="C21" i="1"/>
  <c r="B21" i="1"/>
  <c r="K21" i="1" s="1"/>
  <c r="AE21" i="1" s="1"/>
  <c r="AC20" i="1"/>
  <c r="AB20" i="1"/>
  <c r="AA20" i="1"/>
  <c r="Z20" i="1"/>
  <c r="Y20" i="1"/>
  <c r="X20" i="1"/>
  <c r="V20" i="1"/>
  <c r="T20" i="1"/>
  <c r="I20" i="1"/>
  <c r="H20" i="1"/>
  <c r="G20" i="1"/>
  <c r="F20" i="1"/>
  <c r="E20" i="1"/>
  <c r="N20" i="1" s="1"/>
  <c r="AH20" i="1" s="1"/>
  <c r="D20" i="1"/>
  <c r="M20" i="1" s="1"/>
  <c r="AG20" i="1" s="1"/>
  <c r="C20" i="1"/>
  <c r="B20" i="1"/>
  <c r="K20" i="1" s="1"/>
  <c r="AE20" i="1" s="1"/>
  <c r="AC19" i="1"/>
  <c r="AB19" i="1"/>
  <c r="AA19" i="1"/>
  <c r="Z19" i="1"/>
  <c r="Y19" i="1"/>
  <c r="X19" i="1"/>
  <c r="V19" i="1"/>
  <c r="T19" i="1"/>
  <c r="I19" i="1"/>
  <c r="H19" i="1"/>
  <c r="G19" i="1"/>
  <c r="F19" i="1"/>
  <c r="E19" i="1"/>
  <c r="N19" i="1" s="1"/>
  <c r="AH19" i="1" s="1"/>
  <c r="D19" i="1"/>
  <c r="M19" i="1" s="1"/>
  <c r="AG19" i="1" s="1"/>
  <c r="C19" i="1"/>
  <c r="B19" i="1"/>
  <c r="K19" i="1" s="1"/>
  <c r="AE19" i="1" s="1"/>
  <c r="AC18" i="1"/>
  <c r="AB18" i="1"/>
  <c r="AA18" i="1"/>
  <c r="Z18" i="1"/>
  <c r="Y18" i="1"/>
  <c r="X18" i="1"/>
  <c r="W18" i="1"/>
  <c r="AD18" i="1" s="1"/>
  <c r="V18" i="1"/>
  <c r="T18" i="1"/>
  <c r="I18" i="1"/>
  <c r="H18" i="1"/>
  <c r="G18" i="1"/>
  <c r="F18" i="1"/>
  <c r="E18" i="1"/>
  <c r="N18" i="1" s="1"/>
  <c r="AH18" i="1" s="1"/>
  <c r="D18" i="1"/>
  <c r="M18" i="1" s="1"/>
  <c r="AG18" i="1" s="1"/>
  <c r="C18" i="1"/>
  <c r="B18" i="1"/>
  <c r="K18" i="1" s="1"/>
  <c r="AE18" i="1" s="1"/>
  <c r="AC17" i="1"/>
  <c r="AB17" i="1"/>
  <c r="AA17" i="1"/>
  <c r="Z17" i="1"/>
  <c r="Y17" i="1"/>
  <c r="X17" i="1"/>
  <c r="W17" i="1"/>
  <c r="AD17" i="1" s="1"/>
  <c r="V17" i="1"/>
  <c r="T17" i="1"/>
  <c r="I17" i="1"/>
  <c r="H17" i="1"/>
  <c r="G17" i="1"/>
  <c r="F17" i="1"/>
  <c r="E17" i="1"/>
  <c r="N17" i="1" s="1"/>
  <c r="AH17" i="1" s="1"/>
  <c r="D17" i="1"/>
  <c r="M17" i="1" s="1"/>
  <c r="AG17" i="1" s="1"/>
  <c r="C17" i="1"/>
  <c r="B17" i="1"/>
  <c r="K17" i="1" s="1"/>
  <c r="AE17" i="1" s="1"/>
  <c r="AC16" i="1"/>
  <c r="AB16" i="1"/>
  <c r="AA16" i="1"/>
  <c r="Z16" i="1"/>
  <c r="Y16" i="1"/>
  <c r="X16" i="1"/>
  <c r="V16" i="1"/>
  <c r="T16" i="1"/>
  <c r="I16" i="1"/>
  <c r="H16" i="1"/>
  <c r="G16" i="1"/>
  <c r="F16" i="1"/>
  <c r="E16" i="1"/>
  <c r="N16" i="1" s="1"/>
  <c r="AH16" i="1" s="1"/>
  <c r="D16" i="1"/>
  <c r="M16" i="1" s="1"/>
  <c r="AG16" i="1" s="1"/>
  <c r="C16" i="1"/>
  <c r="B16" i="1"/>
  <c r="K16" i="1" s="1"/>
  <c r="AE16" i="1" s="1"/>
  <c r="AC15" i="1"/>
  <c r="AB15" i="1"/>
  <c r="AA15" i="1"/>
  <c r="Z15" i="1"/>
  <c r="Y15" i="1"/>
  <c r="X15" i="1"/>
  <c r="V15" i="1"/>
  <c r="T15" i="1"/>
  <c r="I15" i="1"/>
  <c r="H15" i="1"/>
  <c r="G15" i="1"/>
  <c r="F15" i="1"/>
  <c r="E15" i="1"/>
  <c r="N15" i="1" s="1"/>
  <c r="AH15" i="1" s="1"/>
  <c r="D15" i="1"/>
  <c r="M15" i="1" s="1"/>
  <c r="AG15" i="1" s="1"/>
  <c r="C15" i="1"/>
  <c r="B15" i="1"/>
  <c r="K15" i="1" s="1"/>
  <c r="AE15" i="1" s="1"/>
  <c r="AC14" i="1"/>
  <c r="AB14" i="1"/>
  <c r="AA14" i="1"/>
  <c r="Z14" i="1"/>
  <c r="Y14" i="1"/>
  <c r="X14" i="1"/>
  <c r="W14" i="1"/>
  <c r="AD14" i="1" s="1"/>
  <c r="V14" i="1"/>
  <c r="T14" i="1"/>
  <c r="I14" i="1"/>
  <c r="H14" i="1"/>
  <c r="G14" i="1"/>
  <c r="F14" i="1"/>
  <c r="E14" i="1"/>
  <c r="N14" i="1" s="1"/>
  <c r="AH14" i="1" s="1"/>
  <c r="D14" i="1"/>
  <c r="M14" i="1" s="1"/>
  <c r="AG14" i="1" s="1"/>
  <c r="C14" i="1"/>
  <c r="B14" i="1"/>
  <c r="K14" i="1" s="1"/>
  <c r="AE14" i="1" s="1"/>
  <c r="AC13" i="1"/>
  <c r="AB13" i="1"/>
  <c r="AA13" i="1"/>
  <c r="Z13" i="1"/>
  <c r="Y13" i="1"/>
  <c r="X13" i="1"/>
  <c r="W13" i="1"/>
  <c r="AD13" i="1" s="1"/>
  <c r="V13" i="1"/>
  <c r="T13" i="1"/>
  <c r="I13" i="1"/>
  <c r="H13" i="1"/>
  <c r="G13" i="1"/>
  <c r="F13" i="1"/>
  <c r="E13" i="1"/>
  <c r="N13" i="1" s="1"/>
  <c r="AH13" i="1" s="1"/>
  <c r="D13" i="1"/>
  <c r="M13" i="1" s="1"/>
  <c r="AG13" i="1" s="1"/>
  <c r="C13" i="1"/>
  <c r="B13" i="1"/>
  <c r="K13" i="1" s="1"/>
  <c r="AE13" i="1" s="1"/>
  <c r="AC12" i="1"/>
  <c r="AB12" i="1"/>
  <c r="AA12" i="1"/>
  <c r="Z12" i="1"/>
  <c r="Y12" i="1"/>
  <c r="X12" i="1"/>
  <c r="V12" i="1"/>
  <c r="T12" i="1"/>
  <c r="I12" i="1"/>
  <c r="H12" i="1"/>
  <c r="G12" i="1"/>
  <c r="F12" i="1"/>
  <c r="E12" i="1"/>
  <c r="N12" i="1" s="1"/>
  <c r="AH12" i="1" s="1"/>
  <c r="D12" i="1"/>
  <c r="M12" i="1" s="1"/>
  <c r="AG12" i="1" s="1"/>
  <c r="C12" i="1"/>
  <c r="B12" i="1"/>
  <c r="K12" i="1" s="1"/>
  <c r="AE12" i="1" s="1"/>
  <c r="AC11" i="1"/>
  <c r="AB11" i="1"/>
  <c r="AA11" i="1"/>
  <c r="Z11" i="1"/>
  <c r="Y11" i="1"/>
  <c r="X11" i="1"/>
  <c r="V11" i="1"/>
  <c r="T11" i="1"/>
  <c r="T116" i="1" s="1"/>
  <c r="I11" i="1"/>
  <c r="H11" i="1"/>
  <c r="G11" i="1"/>
  <c r="F11" i="1"/>
  <c r="E11" i="1"/>
  <c r="W11" i="1" s="1"/>
  <c r="AD11" i="1" s="1"/>
  <c r="D11" i="1"/>
  <c r="C11" i="1"/>
  <c r="B11" i="1"/>
  <c r="B116" i="1" s="1"/>
  <c r="O16" i="1" l="1"/>
  <c r="AI16" i="1" s="1"/>
  <c r="L12" i="1"/>
  <c r="AF12" i="1" s="1"/>
  <c r="C116" i="1"/>
  <c r="V116" i="1"/>
  <c r="N25" i="1"/>
  <c r="AH25" i="1" s="1"/>
  <c r="M26" i="1"/>
  <c r="AG26" i="1" s="1"/>
  <c r="M27" i="1"/>
  <c r="AG27" i="1" s="1"/>
  <c r="N33" i="1"/>
  <c r="AH33" i="1" s="1"/>
  <c r="M34" i="1"/>
  <c r="AG34" i="1" s="1"/>
  <c r="M35" i="1"/>
  <c r="AG35" i="1" s="1"/>
  <c r="N39" i="1"/>
  <c r="AH39" i="1" s="1"/>
  <c r="D116" i="1"/>
  <c r="M11" i="1"/>
  <c r="W15" i="1"/>
  <c r="AD15" i="1" s="1"/>
  <c r="W19" i="1"/>
  <c r="AD19" i="1" s="1"/>
  <c r="M25" i="1"/>
  <c r="AG25" i="1" s="1"/>
  <c r="AD27" i="1"/>
  <c r="N32" i="1"/>
  <c r="AH32" i="1" s="1"/>
  <c r="M33" i="1"/>
  <c r="AG33" i="1" s="1"/>
  <c r="AD35" i="1"/>
  <c r="O50" i="1"/>
  <c r="AI50" i="1" s="1"/>
  <c r="K11" i="1"/>
  <c r="M112" i="1"/>
  <c r="AG112" i="1" s="1"/>
  <c r="M110" i="1"/>
  <c r="AG110" i="1" s="1"/>
  <c r="M108" i="1"/>
  <c r="AG108" i="1" s="1"/>
  <c r="M106" i="1"/>
  <c r="AG106" i="1" s="1"/>
  <c r="M104" i="1"/>
  <c r="AG104" i="1" s="1"/>
  <c r="M102" i="1"/>
  <c r="AG102" i="1" s="1"/>
  <c r="M107" i="1"/>
  <c r="AG107" i="1" s="1"/>
  <c r="M109" i="1"/>
  <c r="AG109" i="1" s="1"/>
  <c r="M111" i="1"/>
  <c r="AG111" i="1" s="1"/>
  <c r="M103" i="1"/>
  <c r="AG103" i="1" s="1"/>
  <c r="M93" i="1"/>
  <c r="AG93" i="1" s="1"/>
  <c r="M84" i="1"/>
  <c r="AG84" i="1" s="1"/>
  <c r="M89" i="1"/>
  <c r="AG89" i="1" s="1"/>
  <c r="M105" i="1"/>
  <c r="AG105" i="1" s="1"/>
  <c r="M85" i="1"/>
  <c r="AG85" i="1" s="1"/>
  <c r="M73" i="1"/>
  <c r="AG73" i="1" s="1"/>
  <c r="M65" i="1"/>
  <c r="AG65" i="1" s="1"/>
  <c r="M63" i="1"/>
  <c r="AG63" i="1" s="1"/>
  <c r="M52" i="1"/>
  <c r="AG52" i="1" s="1"/>
  <c r="M61" i="1"/>
  <c r="AG61" i="1" s="1"/>
  <c r="M49" i="1"/>
  <c r="AG49" i="1" s="1"/>
  <c r="E116" i="1"/>
  <c r="N11" i="1"/>
  <c r="N23" i="1"/>
  <c r="AH23" i="1" s="1"/>
  <c r="N31" i="1"/>
  <c r="AH31" i="1" s="1"/>
  <c r="M32" i="1"/>
  <c r="AG32" i="1" s="1"/>
  <c r="AD38" i="1"/>
  <c r="M39" i="1"/>
  <c r="AG39" i="1" s="1"/>
  <c r="M42" i="1"/>
  <c r="AG42" i="1" s="1"/>
  <c r="M45" i="1"/>
  <c r="AG45" i="1" s="1"/>
  <c r="F116" i="1"/>
  <c r="W12" i="1"/>
  <c r="AD12" i="1" s="1"/>
  <c r="AD116" i="1" s="1"/>
  <c r="W16" i="1"/>
  <c r="AD16" i="1" s="1"/>
  <c r="W20" i="1"/>
  <c r="AD20" i="1" s="1"/>
  <c r="M23" i="1"/>
  <c r="AG23" i="1" s="1"/>
  <c r="AD39" i="1"/>
  <c r="N40" i="1"/>
  <c r="AH40" i="1" s="1"/>
  <c r="M53" i="1"/>
  <c r="AG53" i="1" s="1"/>
  <c r="M57" i="1"/>
  <c r="AG57" i="1" s="1"/>
  <c r="L58" i="1"/>
  <c r="AF58" i="1" s="1"/>
  <c r="G116" i="1"/>
  <c r="AD23" i="1"/>
  <c r="M30" i="1"/>
  <c r="AG30" i="1" s="1"/>
  <c r="M31" i="1"/>
  <c r="AG31" i="1" s="1"/>
  <c r="M38" i="1"/>
  <c r="AG38" i="1" s="1"/>
  <c r="M43" i="1"/>
  <c r="AG43" i="1" s="1"/>
  <c r="M46" i="1"/>
  <c r="AG46" i="1" s="1"/>
  <c r="O52" i="1"/>
  <c r="AI52" i="1" s="1"/>
  <c r="H116" i="1"/>
  <c r="N28" i="1"/>
  <c r="AH28" i="1" s="1"/>
  <c r="M29" i="1"/>
  <c r="AG29" i="1" s="1"/>
  <c r="AD31" i="1"/>
  <c r="N36" i="1"/>
  <c r="AH36" i="1" s="1"/>
  <c r="M37" i="1"/>
  <c r="AG37" i="1" s="1"/>
  <c r="M40" i="1"/>
  <c r="AG40" i="1" s="1"/>
  <c r="M54" i="1"/>
  <c r="AG54" i="1" s="1"/>
  <c r="AC116" i="1"/>
  <c r="AB116" i="1"/>
  <c r="AA116" i="1"/>
  <c r="Z116" i="1"/>
  <c r="Y116" i="1"/>
  <c r="X116" i="1"/>
  <c r="I116" i="1"/>
  <c r="M28" i="1"/>
  <c r="AG28" i="1" s="1"/>
  <c r="M36" i="1"/>
  <c r="AG36" i="1" s="1"/>
  <c r="M44" i="1"/>
  <c r="AG44" i="1" s="1"/>
  <c r="L55" i="1"/>
  <c r="AF55" i="1" s="1"/>
  <c r="M56" i="1"/>
  <c r="AG56" i="1" s="1"/>
  <c r="W41" i="1"/>
  <c r="AD41" i="1" s="1"/>
  <c r="N58" i="1"/>
  <c r="AH58" i="1" s="1"/>
  <c r="M62" i="1"/>
  <c r="AG62" i="1" s="1"/>
  <c r="W64" i="1"/>
  <c r="AD64" i="1" s="1"/>
  <c r="N64" i="1"/>
  <c r="AH64" i="1" s="1"/>
  <c r="M69" i="1"/>
  <c r="AG69" i="1" s="1"/>
  <c r="N46" i="1"/>
  <c r="AH46" i="1" s="1"/>
  <c r="M51" i="1"/>
  <c r="AG51" i="1" s="1"/>
  <c r="AD57" i="1"/>
  <c r="AD62" i="1"/>
  <c r="L66" i="1"/>
  <c r="AF66" i="1" s="1"/>
  <c r="W50" i="1"/>
  <c r="AD50" i="1" s="1"/>
  <c r="O62" i="1"/>
  <c r="AI62" i="1" s="1"/>
  <c r="M59" i="1"/>
  <c r="AG59" i="1" s="1"/>
  <c r="L60" i="1"/>
  <c r="AF60" i="1" s="1"/>
  <c r="M70" i="1"/>
  <c r="AG70" i="1" s="1"/>
  <c r="L45" i="1"/>
  <c r="AF45" i="1" s="1"/>
  <c r="M47" i="1"/>
  <c r="AG47" i="1" s="1"/>
  <c r="AD48" i="1"/>
  <c r="M60" i="1"/>
  <c r="AG60" i="1" s="1"/>
  <c r="M67" i="1"/>
  <c r="AG67" i="1" s="1"/>
  <c r="AD70" i="1"/>
  <c r="W75" i="1"/>
  <c r="AD75" i="1" s="1"/>
  <c r="N75" i="1"/>
  <c r="AH75" i="1" s="1"/>
  <c r="L77" i="1"/>
  <c r="AF77" i="1" s="1"/>
  <c r="N67" i="1"/>
  <c r="AH67" i="1" s="1"/>
  <c r="W67" i="1"/>
  <c r="AD67" i="1" s="1"/>
  <c r="M71" i="1"/>
  <c r="AG71" i="1" s="1"/>
  <c r="M77" i="1"/>
  <c r="AG77" i="1" s="1"/>
  <c r="L48" i="1"/>
  <c r="AF48" i="1" s="1"/>
  <c r="L53" i="1"/>
  <c r="AF53" i="1" s="1"/>
  <c r="M55" i="1"/>
  <c r="AG55" i="1" s="1"/>
  <c r="AD56" i="1"/>
  <c r="L81" i="1"/>
  <c r="AF81" i="1" s="1"/>
  <c r="W43" i="1"/>
  <c r="AD43" i="1" s="1"/>
  <c r="W47" i="1"/>
  <c r="AD47" i="1" s="1"/>
  <c r="W51" i="1"/>
  <c r="AD51" i="1" s="1"/>
  <c r="W55" i="1"/>
  <c r="AD55" i="1" s="1"/>
  <c r="W59" i="1"/>
  <c r="AD59" i="1" s="1"/>
  <c r="O67" i="1"/>
  <c r="AI67" i="1" s="1"/>
  <c r="M72" i="1"/>
  <c r="AG72" i="1" s="1"/>
  <c r="N72" i="1"/>
  <c r="AH72" i="1" s="1"/>
  <c r="M81" i="1"/>
  <c r="AG81" i="1" s="1"/>
  <c r="O84" i="1"/>
  <c r="AI84" i="1" s="1"/>
  <c r="O87" i="1"/>
  <c r="AI87" i="1" s="1"/>
  <c r="AD88" i="1"/>
  <c r="W65" i="1"/>
  <c r="AD65" i="1" s="1"/>
  <c r="M66" i="1"/>
  <c r="AG66" i="1" s="1"/>
  <c r="N66" i="1"/>
  <c r="AH66" i="1" s="1"/>
  <c r="O77" i="1"/>
  <c r="AI77" i="1" s="1"/>
  <c r="M79" i="1"/>
  <c r="AG79" i="1" s="1"/>
  <c r="O88" i="1"/>
  <c r="AI88" i="1" s="1"/>
  <c r="M97" i="1"/>
  <c r="AG97" i="1" s="1"/>
  <c r="O63" i="1"/>
  <c r="AI63" i="1" s="1"/>
  <c r="M76" i="1"/>
  <c r="AG76" i="1" s="1"/>
  <c r="O81" i="1"/>
  <c r="AI81" i="1" s="1"/>
  <c r="L82" i="1"/>
  <c r="AF82" i="1" s="1"/>
  <c r="O96" i="1"/>
  <c r="AI96" i="1" s="1"/>
  <c r="L83" i="1"/>
  <c r="AF83" i="1" s="1"/>
  <c r="L91" i="1"/>
  <c r="AF91" i="1" s="1"/>
  <c r="M99" i="1"/>
  <c r="AG99" i="1" s="1"/>
  <c r="M68" i="1"/>
  <c r="AG68" i="1" s="1"/>
  <c r="O76" i="1"/>
  <c r="AI76" i="1" s="1"/>
  <c r="L78" i="1"/>
  <c r="AF78" i="1" s="1"/>
  <c r="L92" i="1"/>
  <c r="AF92" i="1" s="1"/>
  <c r="O65" i="1"/>
  <c r="AI65" i="1" s="1"/>
  <c r="O73" i="1"/>
  <c r="AI73" i="1" s="1"/>
  <c r="L74" i="1"/>
  <c r="AF74" i="1" s="1"/>
  <c r="M78" i="1"/>
  <c r="AG78" i="1" s="1"/>
  <c r="M80" i="1"/>
  <c r="AG80" i="1" s="1"/>
  <c r="AD83" i="1"/>
  <c r="M101" i="1"/>
  <c r="AG101" i="1" s="1"/>
  <c r="M64" i="1"/>
  <c r="AG64" i="1" s="1"/>
  <c r="O71" i="1"/>
  <c r="AI71" i="1" s="1"/>
  <c r="M74" i="1"/>
  <c r="AG74" i="1" s="1"/>
  <c r="M75" i="1"/>
  <c r="AG75" i="1" s="1"/>
  <c r="Q76" i="1"/>
  <c r="AK76" i="1" s="1"/>
  <c r="O83" i="1"/>
  <c r="AI83" i="1" s="1"/>
  <c r="W92" i="1"/>
  <c r="AD92" i="1" s="1"/>
  <c r="N92" i="1"/>
  <c r="AH92" i="1" s="1"/>
  <c r="R103" i="1"/>
  <c r="AL103" i="1" s="1"/>
  <c r="L105" i="1"/>
  <c r="AF105" i="1" s="1"/>
  <c r="W80" i="1"/>
  <c r="AD80" i="1" s="1"/>
  <c r="M83" i="1"/>
  <c r="AG83" i="1" s="1"/>
  <c r="M91" i="1"/>
  <c r="AG91" i="1" s="1"/>
  <c r="L94" i="1"/>
  <c r="AF94" i="1" s="1"/>
  <c r="L96" i="1"/>
  <c r="AF96" i="1" s="1"/>
  <c r="L106" i="1"/>
  <c r="AF106" i="1" s="1"/>
  <c r="AD108" i="1"/>
  <c r="M113" i="1"/>
  <c r="AG113" i="1" s="1"/>
  <c r="K139" i="1"/>
  <c r="O139" i="1"/>
  <c r="L90" i="1"/>
  <c r="AF90" i="1" s="1"/>
  <c r="M94" i="1"/>
  <c r="AG94" i="1" s="1"/>
  <c r="M96" i="1"/>
  <c r="AG96" i="1" s="1"/>
  <c r="O99" i="1"/>
  <c r="AI99" i="1" s="1"/>
  <c r="O101" i="1"/>
  <c r="AI101" i="1" s="1"/>
  <c r="N105" i="1"/>
  <c r="AH105" i="1" s="1"/>
  <c r="L111" i="1"/>
  <c r="AF111" i="1" s="1"/>
  <c r="L86" i="1"/>
  <c r="AF86" i="1" s="1"/>
  <c r="M90" i="1"/>
  <c r="AG90" i="1" s="1"/>
  <c r="L98" i="1"/>
  <c r="AF98" i="1" s="1"/>
  <c r="L100" i="1"/>
  <c r="AF100" i="1" s="1"/>
  <c r="L104" i="1"/>
  <c r="AF104" i="1" s="1"/>
  <c r="AD106" i="1"/>
  <c r="O113" i="1"/>
  <c r="AI113" i="1" s="1"/>
  <c r="M139" i="1"/>
  <c r="M86" i="1"/>
  <c r="AG86" i="1" s="1"/>
  <c r="N87" i="1"/>
  <c r="AH87" i="1" s="1"/>
  <c r="M88" i="1"/>
  <c r="AG88" i="1" s="1"/>
  <c r="M98" i="1"/>
  <c r="AG98" i="1" s="1"/>
  <c r="M100" i="1"/>
  <c r="AG100" i="1" s="1"/>
  <c r="L109" i="1"/>
  <c r="AF109" i="1" s="1"/>
  <c r="W74" i="1"/>
  <c r="AD74" i="1" s="1"/>
  <c r="W78" i="1"/>
  <c r="AD78" i="1" s="1"/>
  <c r="M82" i="1"/>
  <c r="AG82" i="1" s="1"/>
  <c r="N82" i="1"/>
  <c r="AH82" i="1" s="1"/>
  <c r="AD86" i="1"/>
  <c r="O89" i="1"/>
  <c r="AI89" i="1" s="1"/>
  <c r="L95" i="1"/>
  <c r="AF95" i="1" s="1"/>
  <c r="AD100" i="1"/>
  <c r="L102" i="1"/>
  <c r="AF102" i="1" s="1"/>
  <c r="AD104" i="1"/>
  <c r="L110" i="1"/>
  <c r="AF110" i="1" s="1"/>
  <c r="O111" i="1"/>
  <c r="AI111" i="1" s="1"/>
  <c r="AD112" i="1"/>
  <c r="M87" i="1"/>
  <c r="AG87" i="1" s="1"/>
  <c r="O93" i="1"/>
  <c r="AI93" i="1" s="1"/>
  <c r="Q94" i="1"/>
  <c r="AK94" i="1" s="1"/>
  <c r="M95" i="1"/>
  <c r="AG95" i="1" s="1"/>
  <c r="R105" i="1"/>
  <c r="AL105" i="1" s="1"/>
  <c r="L107" i="1"/>
  <c r="AF107" i="1" s="1"/>
  <c r="R113" i="1"/>
  <c r="AL113" i="1" s="1"/>
  <c r="Q90" i="1"/>
  <c r="AK90" i="1" s="1"/>
  <c r="N91" i="1"/>
  <c r="AH91" i="1" s="1"/>
  <c r="M92" i="1"/>
  <c r="AG92" i="1" s="1"/>
  <c r="L108" i="1"/>
  <c r="AF108" i="1" s="1"/>
  <c r="O109" i="1"/>
  <c r="AI109" i="1" s="1"/>
  <c r="W90" i="1"/>
  <c r="AD90" i="1" s="1"/>
  <c r="W94" i="1"/>
  <c r="AD94" i="1" s="1"/>
  <c r="W98" i="1"/>
  <c r="AD98" i="1" s="1"/>
  <c r="O128" i="1"/>
  <c r="W95" i="1"/>
  <c r="AD95" i="1" s="1"/>
  <c r="W99" i="1"/>
  <c r="AD99" i="1" s="1"/>
  <c r="N102" i="1"/>
  <c r="AH102" i="1" s="1"/>
  <c r="N104" i="1"/>
  <c r="AH104" i="1" s="1"/>
  <c r="N106" i="1"/>
  <c r="AH106" i="1" s="1"/>
  <c r="N108" i="1"/>
  <c r="AH108" i="1" s="1"/>
  <c r="N110" i="1"/>
  <c r="AH110" i="1" s="1"/>
  <c r="N112" i="1"/>
  <c r="AH112" i="1" s="1"/>
  <c r="P128" i="1"/>
  <c r="P16" i="1" s="1"/>
  <c r="AJ16" i="1" s="1"/>
  <c r="Q128" i="1"/>
  <c r="Q40" i="1" s="1"/>
  <c r="AK40" i="1" s="1"/>
  <c r="R128" i="1"/>
  <c r="R34" i="1" s="1"/>
  <c r="AL34" i="1" s="1"/>
  <c r="N113" i="1"/>
  <c r="AH113" i="1" s="1"/>
  <c r="L128" i="1"/>
  <c r="L19" i="1" s="1"/>
  <c r="AF19" i="1" s="1"/>
  <c r="P77" i="1" l="1"/>
  <c r="AJ77" i="1" s="1"/>
  <c r="P70" i="1"/>
  <c r="AJ70" i="1" s="1"/>
  <c r="R62" i="1"/>
  <c r="AL62" i="1" s="1"/>
  <c r="R78" i="1"/>
  <c r="AL78" i="1" s="1"/>
  <c r="R54" i="1"/>
  <c r="AL54" i="1" s="1"/>
  <c r="R24" i="1"/>
  <c r="AL24" i="1" s="1"/>
  <c r="O112" i="1"/>
  <c r="AI112" i="1" s="1"/>
  <c r="O110" i="1"/>
  <c r="AI110" i="1" s="1"/>
  <c r="O108" i="1"/>
  <c r="AI108" i="1" s="1"/>
  <c r="O106" i="1"/>
  <c r="AI106" i="1" s="1"/>
  <c r="O104" i="1"/>
  <c r="AI104" i="1" s="1"/>
  <c r="O102" i="1"/>
  <c r="AI102" i="1" s="1"/>
  <c r="O92" i="1"/>
  <c r="AI92" i="1" s="1"/>
  <c r="O74" i="1"/>
  <c r="AI74" i="1" s="1"/>
  <c r="O66" i="1"/>
  <c r="AI66" i="1" s="1"/>
  <c r="O64" i="1"/>
  <c r="AI64" i="1" s="1"/>
  <c r="O55" i="1"/>
  <c r="AI55" i="1" s="1"/>
  <c r="O57" i="1"/>
  <c r="AI57" i="1" s="1"/>
  <c r="O51" i="1"/>
  <c r="AI51" i="1" s="1"/>
  <c r="O44" i="1"/>
  <c r="AI44" i="1" s="1"/>
  <c r="O56" i="1"/>
  <c r="AI56" i="1" s="1"/>
  <c r="O43" i="1"/>
  <c r="AI43" i="1" s="1"/>
  <c r="P100" i="1"/>
  <c r="AJ100" i="1" s="1"/>
  <c r="Q89" i="1"/>
  <c r="AK89" i="1" s="1"/>
  <c r="P103" i="1"/>
  <c r="AJ103" i="1" s="1"/>
  <c r="P94" i="1"/>
  <c r="AJ94" i="1" s="1"/>
  <c r="O94" i="1"/>
  <c r="AI94" i="1" s="1"/>
  <c r="L112" i="1"/>
  <c r="AF112" i="1" s="1"/>
  <c r="R97" i="1"/>
  <c r="AL97" i="1" s="1"/>
  <c r="R109" i="1"/>
  <c r="AL109" i="1" s="1"/>
  <c r="R93" i="1"/>
  <c r="AL93" i="1" s="1"/>
  <c r="O100" i="1"/>
  <c r="AI100" i="1" s="1"/>
  <c r="Q79" i="1"/>
  <c r="AK79" i="1" s="1"/>
  <c r="R112" i="1"/>
  <c r="AL112" i="1" s="1"/>
  <c r="Q72" i="1"/>
  <c r="AK72" i="1" s="1"/>
  <c r="P81" i="1"/>
  <c r="AJ81" i="1" s="1"/>
  <c r="O95" i="1"/>
  <c r="AI95" i="1" s="1"/>
  <c r="P87" i="1"/>
  <c r="AJ87" i="1" s="1"/>
  <c r="Q65" i="1"/>
  <c r="AK65" i="1" s="1"/>
  <c r="O61" i="1"/>
  <c r="AI61" i="1" s="1"/>
  <c r="Q73" i="1"/>
  <c r="AK73" i="1" s="1"/>
  <c r="O54" i="1"/>
  <c r="AI54" i="1" s="1"/>
  <c r="L76" i="1"/>
  <c r="AF76" i="1" s="1"/>
  <c r="L61" i="1"/>
  <c r="AF61" i="1" s="1"/>
  <c r="L85" i="1"/>
  <c r="AF85" i="1" s="1"/>
  <c r="L65" i="1"/>
  <c r="AF65" i="1" s="1"/>
  <c r="L49" i="1"/>
  <c r="AF49" i="1" s="1"/>
  <c r="L50" i="1"/>
  <c r="AF50" i="1" s="1"/>
  <c r="O31" i="1"/>
  <c r="AI31" i="1" s="1"/>
  <c r="R52" i="1"/>
  <c r="AL52" i="1" s="1"/>
  <c r="Q51" i="1"/>
  <c r="AK51" i="1" s="1"/>
  <c r="Q35" i="1"/>
  <c r="AK35" i="1" s="1"/>
  <c r="P25" i="1"/>
  <c r="AJ25" i="1" s="1"/>
  <c r="R36" i="1"/>
  <c r="AL36" i="1" s="1"/>
  <c r="O35" i="1"/>
  <c r="AI35" i="1" s="1"/>
  <c r="O48" i="1"/>
  <c r="AI48" i="1" s="1"/>
  <c r="O47" i="1"/>
  <c r="AI47" i="1" s="1"/>
  <c r="X119" i="1"/>
  <c r="X122" i="1" s="1"/>
  <c r="N121" i="1"/>
  <c r="P31" i="1"/>
  <c r="AJ31" i="1" s="1"/>
  <c r="R21" i="1"/>
  <c r="AL21" i="1" s="1"/>
  <c r="L26" i="1"/>
  <c r="AF26" i="1" s="1"/>
  <c r="P20" i="1"/>
  <c r="AJ20" i="1" s="1"/>
  <c r="Q17" i="1"/>
  <c r="AK17" i="1" s="1"/>
  <c r="R25" i="1"/>
  <c r="AL25" i="1" s="1"/>
  <c r="P13" i="1"/>
  <c r="AJ13" i="1" s="1"/>
  <c r="R12" i="1"/>
  <c r="AL12" i="1" s="1"/>
  <c r="O15" i="1"/>
  <c r="AI15" i="1" s="1"/>
  <c r="P104" i="1"/>
  <c r="AJ104" i="1" s="1"/>
  <c r="R58" i="1"/>
  <c r="AL58" i="1" s="1"/>
  <c r="R61" i="1"/>
  <c r="AL61" i="1" s="1"/>
  <c r="Q32" i="1"/>
  <c r="AK32" i="1" s="1"/>
  <c r="P32" i="1"/>
  <c r="AJ32" i="1" s="1"/>
  <c r="Q22" i="1"/>
  <c r="AK22" i="1" s="1"/>
  <c r="R27" i="1"/>
  <c r="AL27" i="1" s="1"/>
  <c r="P21" i="1"/>
  <c r="AJ21" i="1" s="1"/>
  <c r="R26" i="1"/>
  <c r="AL26" i="1" s="1"/>
  <c r="Q15" i="1"/>
  <c r="AK15" i="1" s="1"/>
  <c r="R13" i="1"/>
  <c r="AL13" i="1" s="1"/>
  <c r="L99" i="1"/>
  <c r="AF99" i="1" s="1"/>
  <c r="P88" i="1"/>
  <c r="AJ88" i="1" s="1"/>
  <c r="O98" i="1"/>
  <c r="AI98" i="1" s="1"/>
  <c r="O86" i="1"/>
  <c r="AI86" i="1" s="1"/>
  <c r="O103" i="1"/>
  <c r="AI103" i="1" s="1"/>
  <c r="O90" i="1"/>
  <c r="AI90" i="1" s="1"/>
  <c r="P113" i="1"/>
  <c r="AJ113" i="1" s="1"/>
  <c r="R92" i="1"/>
  <c r="AL92" i="1" s="1"/>
  <c r="P108" i="1"/>
  <c r="AJ108" i="1" s="1"/>
  <c r="R95" i="1"/>
  <c r="AL95" i="1" s="1"/>
  <c r="P107" i="1"/>
  <c r="AJ107" i="1" s="1"/>
  <c r="P92" i="1"/>
  <c r="AJ92" i="1" s="1"/>
  <c r="O107" i="1"/>
  <c r="AI107" i="1" s="1"/>
  <c r="L101" i="1"/>
  <c r="AF101" i="1" s="1"/>
  <c r="O79" i="1"/>
  <c r="AI79" i="1" s="1"/>
  <c r="Q93" i="1"/>
  <c r="AK93" i="1" s="1"/>
  <c r="Q75" i="1"/>
  <c r="AK75" i="1" s="1"/>
  <c r="Q80" i="1"/>
  <c r="AK80" i="1" s="1"/>
  <c r="Q100" i="1"/>
  <c r="AK100" i="1" s="1"/>
  <c r="P80" i="1"/>
  <c r="AJ80" i="1" s="1"/>
  <c r="L64" i="1"/>
  <c r="AF64" i="1" s="1"/>
  <c r="O59" i="1"/>
  <c r="AI59" i="1" s="1"/>
  <c r="R53" i="1"/>
  <c r="AL53" i="1" s="1"/>
  <c r="P73" i="1"/>
  <c r="AJ73" i="1" s="1"/>
  <c r="L57" i="1"/>
  <c r="AF57" i="1" s="1"/>
  <c r="P58" i="1"/>
  <c r="AJ58" i="1" s="1"/>
  <c r="O80" i="1"/>
  <c r="AI80" i="1" s="1"/>
  <c r="R63" i="1"/>
  <c r="AL63" i="1" s="1"/>
  <c r="O68" i="1"/>
  <c r="AI68" i="1" s="1"/>
  <c r="Q57" i="1"/>
  <c r="AK57" i="1" s="1"/>
  <c r="P49" i="1"/>
  <c r="AJ49" i="1" s="1"/>
  <c r="O30" i="1"/>
  <c r="AI30" i="1" s="1"/>
  <c r="O53" i="1"/>
  <c r="AI53" i="1" s="1"/>
  <c r="Q33" i="1"/>
  <c r="AK33" i="1" s="1"/>
  <c r="R42" i="1"/>
  <c r="AL42" i="1" s="1"/>
  <c r="Q34" i="1"/>
  <c r="AK34" i="1" s="1"/>
  <c r="O33" i="1"/>
  <c r="AI33" i="1" s="1"/>
  <c r="O11" i="1"/>
  <c r="Q44" i="1"/>
  <c r="AK44" i="1" s="1"/>
  <c r="O34" i="1"/>
  <c r="AI34" i="1" s="1"/>
  <c r="L23" i="1"/>
  <c r="AF23" i="1" s="1"/>
  <c r="P86" i="1"/>
  <c r="AJ86" i="1" s="1"/>
  <c r="P47" i="1"/>
  <c r="AJ47" i="1" s="1"/>
  <c r="M116" i="1"/>
  <c r="AG11" i="1"/>
  <c r="AG116" i="1" s="1"/>
  <c r="P40" i="1"/>
  <c r="AJ40" i="1" s="1"/>
  <c r="Q31" i="1"/>
  <c r="AK31" i="1" s="1"/>
  <c r="L11" i="1"/>
  <c r="R22" i="1"/>
  <c r="AL22" i="1" s="1"/>
  <c r="R20" i="1"/>
  <c r="AL20" i="1" s="1"/>
  <c r="Q21" i="1"/>
  <c r="AK21" i="1" s="1"/>
  <c r="P19" i="1"/>
  <c r="AJ19" i="1" s="1"/>
  <c r="R14" i="1"/>
  <c r="AL14" i="1" s="1"/>
  <c r="L24" i="1"/>
  <c r="AF24" i="1" s="1"/>
  <c r="P12" i="1"/>
  <c r="AJ12" i="1" s="1"/>
  <c r="L21" i="1"/>
  <c r="AF21" i="1" s="1"/>
  <c r="P14" i="1"/>
  <c r="AJ14" i="1" s="1"/>
  <c r="P110" i="1"/>
  <c r="AJ110" i="1" s="1"/>
  <c r="Q98" i="1"/>
  <c r="AK98" i="1" s="1"/>
  <c r="R70" i="1"/>
  <c r="AL70" i="1" s="1"/>
  <c r="R56" i="1"/>
  <c r="AL56" i="1" s="1"/>
  <c r="Q26" i="1"/>
  <c r="AK26" i="1" s="1"/>
  <c r="Q36" i="1"/>
  <c r="AK36" i="1" s="1"/>
  <c r="Q37" i="1"/>
  <c r="AK37" i="1" s="1"/>
  <c r="R88" i="1"/>
  <c r="AL88" i="1" s="1"/>
  <c r="P76" i="1"/>
  <c r="AJ76" i="1" s="1"/>
  <c r="Q95" i="1"/>
  <c r="AK95" i="1" s="1"/>
  <c r="Q77" i="1"/>
  <c r="AK77" i="1" s="1"/>
  <c r="Q87" i="1"/>
  <c r="AK87" i="1" s="1"/>
  <c r="Q74" i="1"/>
  <c r="AK74" i="1" s="1"/>
  <c r="Q91" i="1"/>
  <c r="AK91" i="1" s="1"/>
  <c r="L79" i="1"/>
  <c r="AF79" i="1" s="1"/>
  <c r="P59" i="1"/>
  <c r="AJ59" i="1" s="1"/>
  <c r="O70" i="1"/>
  <c r="AI70" i="1" s="1"/>
  <c r="P54" i="1"/>
  <c r="AJ54" i="1" s="1"/>
  <c r="Q69" i="1"/>
  <c r="AK69" i="1" s="1"/>
  <c r="P51" i="1"/>
  <c r="AJ51" i="1" s="1"/>
  <c r="R72" i="1"/>
  <c r="AL72" i="1" s="1"/>
  <c r="Q53" i="1"/>
  <c r="AK53" i="1" s="1"/>
  <c r="P79" i="1"/>
  <c r="AJ79" i="1" s="1"/>
  <c r="Q45" i="1"/>
  <c r="AK45" i="1" s="1"/>
  <c r="Q67" i="1"/>
  <c r="AK67" i="1" s="1"/>
  <c r="L56" i="1"/>
  <c r="AF56" i="1" s="1"/>
  <c r="P52" i="1"/>
  <c r="AJ52" i="1" s="1"/>
  <c r="Q23" i="1"/>
  <c r="AK23" i="1" s="1"/>
  <c r="O45" i="1"/>
  <c r="AI45" i="1" s="1"/>
  <c r="P33" i="1"/>
  <c r="AJ33" i="1" s="1"/>
  <c r="P11" i="1"/>
  <c r="R47" i="1"/>
  <c r="AL47" i="1" s="1"/>
  <c r="L31" i="1"/>
  <c r="AF31" i="1" s="1"/>
  <c r="N124" i="1"/>
  <c r="N123" i="1"/>
  <c r="N116" i="1"/>
  <c r="N117" i="1" s="1"/>
  <c r="AH11" i="1"/>
  <c r="AH116" i="1" s="1"/>
  <c r="K116" i="1"/>
  <c r="K121" i="1"/>
  <c r="AE11" i="1"/>
  <c r="AE116" i="1" s="1"/>
  <c r="P44" i="1"/>
  <c r="AJ44" i="1" s="1"/>
  <c r="Q30" i="1"/>
  <c r="AK30" i="1" s="1"/>
  <c r="L18" i="1"/>
  <c r="AF18" i="1" s="1"/>
  <c r="R19" i="1"/>
  <c r="AL19" i="1" s="1"/>
  <c r="Q20" i="1"/>
  <c r="AK20" i="1" s="1"/>
  <c r="Q18" i="1"/>
  <c r="AK18" i="1" s="1"/>
  <c r="O14" i="1"/>
  <c r="AI14" i="1" s="1"/>
  <c r="O21" i="1"/>
  <c r="AI21" i="1" s="1"/>
  <c r="O18" i="1"/>
  <c r="AI18" i="1" s="1"/>
  <c r="Q13" i="1"/>
  <c r="AK13" i="1" s="1"/>
  <c r="R49" i="1"/>
  <c r="AL49" i="1" s="1"/>
  <c r="P98" i="1"/>
  <c r="AJ98" i="1" s="1"/>
  <c r="P84" i="1"/>
  <c r="AJ84" i="1" s="1"/>
  <c r="Q96" i="1"/>
  <c r="AK96" i="1" s="1"/>
  <c r="R83" i="1"/>
  <c r="AL83" i="1" s="1"/>
  <c r="Q92" i="1"/>
  <c r="AK92" i="1" s="1"/>
  <c r="L97" i="1"/>
  <c r="AF97" i="1" s="1"/>
  <c r="L93" i="1"/>
  <c r="AF93" i="1" s="1"/>
  <c r="L88" i="1"/>
  <c r="AF88" i="1" s="1"/>
  <c r="L84" i="1"/>
  <c r="AF84" i="1" s="1"/>
  <c r="L67" i="1"/>
  <c r="AF67" i="1" s="1"/>
  <c r="L71" i="1"/>
  <c r="AF71" i="1" s="1"/>
  <c r="L69" i="1"/>
  <c r="AF69" i="1" s="1"/>
  <c r="L41" i="1"/>
  <c r="AF41" i="1" s="1"/>
  <c r="L22" i="1"/>
  <c r="AF22" i="1" s="1"/>
  <c r="L25" i="1"/>
  <c r="AF25" i="1" s="1"/>
  <c r="L36" i="1"/>
  <c r="AF36" i="1" s="1"/>
  <c r="L46" i="1"/>
  <c r="AF46" i="1" s="1"/>
  <c r="L38" i="1"/>
  <c r="AF38" i="1" s="1"/>
  <c r="L30" i="1"/>
  <c r="AF30" i="1" s="1"/>
  <c r="L33" i="1"/>
  <c r="AF33" i="1" s="1"/>
  <c r="R96" i="1"/>
  <c r="AL96" i="1" s="1"/>
  <c r="O82" i="1"/>
  <c r="AI82" i="1" s="1"/>
  <c r="Q113" i="1"/>
  <c r="AK113" i="1" s="1"/>
  <c r="R101" i="1"/>
  <c r="AL101" i="1" s="1"/>
  <c r="L87" i="1"/>
  <c r="AF87" i="1" s="1"/>
  <c r="R107" i="1"/>
  <c r="AL107" i="1" s="1"/>
  <c r="O105" i="1"/>
  <c r="AI105" i="1" s="1"/>
  <c r="O91" i="1"/>
  <c r="AI91" i="1" s="1"/>
  <c r="L103" i="1"/>
  <c r="AF103" i="1" s="1"/>
  <c r="O85" i="1"/>
  <c r="AI85" i="1" s="1"/>
  <c r="P102" i="1"/>
  <c r="AJ102" i="1" s="1"/>
  <c r="R89" i="1"/>
  <c r="AL89" i="1" s="1"/>
  <c r="L75" i="1"/>
  <c r="AF75" i="1" s="1"/>
  <c r="R94" i="1"/>
  <c r="AL94" i="1" s="1"/>
  <c r="O97" i="1"/>
  <c r="AI97" i="1" s="1"/>
  <c r="R75" i="1"/>
  <c r="AL75" i="1" s="1"/>
  <c r="Q84" i="1"/>
  <c r="AK84" i="1" s="1"/>
  <c r="Q64" i="1"/>
  <c r="AK64" i="1" s="1"/>
  <c r="Q78" i="1"/>
  <c r="AK78" i="1" s="1"/>
  <c r="L89" i="1"/>
  <c r="AF89" i="1" s="1"/>
  <c r="O75" i="1"/>
  <c r="AI75" i="1" s="1"/>
  <c r="L68" i="1"/>
  <c r="AF68" i="1" s="1"/>
  <c r="R46" i="1"/>
  <c r="AL46" i="1" s="1"/>
  <c r="L52" i="1"/>
  <c r="AF52" i="1" s="1"/>
  <c r="R50" i="1"/>
  <c r="AL50" i="1" s="1"/>
  <c r="P78" i="1"/>
  <c r="AJ78" i="1" s="1"/>
  <c r="O58" i="1"/>
  <c r="AI58" i="1" s="1"/>
  <c r="L44" i="1"/>
  <c r="AF44" i="1" s="1"/>
  <c r="P50" i="1"/>
  <c r="AJ50" i="1" s="1"/>
  <c r="Q42" i="1"/>
  <c r="AK42" i="1" s="1"/>
  <c r="R11" i="1"/>
  <c r="R51" i="1"/>
  <c r="AL51" i="1" s="1"/>
  <c r="P61" i="1"/>
  <c r="AJ61" i="1" s="1"/>
  <c r="O32" i="1"/>
  <c r="AI32" i="1" s="1"/>
  <c r="R44" i="1"/>
  <c r="AL44" i="1" s="1"/>
  <c r="R28" i="1"/>
  <c r="AL28" i="1" s="1"/>
  <c r="O24" i="1"/>
  <c r="AI24" i="1" s="1"/>
  <c r="P41" i="1"/>
  <c r="AJ41" i="1" s="1"/>
  <c r="L73" i="1"/>
  <c r="AF73" i="1" s="1"/>
  <c r="L42" i="1"/>
  <c r="AF42" i="1" s="1"/>
  <c r="Q29" i="1"/>
  <c r="AK29" i="1" s="1"/>
  <c r="P63" i="1"/>
  <c r="AJ63" i="1" s="1"/>
  <c r="Q38" i="1"/>
  <c r="AK38" i="1" s="1"/>
  <c r="P29" i="1"/>
  <c r="AJ29" i="1" s="1"/>
  <c r="O37" i="1"/>
  <c r="AI37" i="1" s="1"/>
  <c r="O13" i="1"/>
  <c r="AI13" i="1" s="1"/>
  <c r="L17" i="1"/>
  <c r="AF17" i="1" s="1"/>
  <c r="Q19" i="1"/>
  <c r="AK19" i="1" s="1"/>
  <c r="R17" i="1"/>
  <c r="AL17" i="1" s="1"/>
  <c r="P38" i="1"/>
  <c r="AJ38" i="1" s="1"/>
  <c r="O20" i="1"/>
  <c r="AI20" i="1" s="1"/>
  <c r="P17" i="1"/>
  <c r="AJ17" i="1" s="1"/>
  <c r="Q12" i="1"/>
  <c r="AK12" i="1" s="1"/>
  <c r="P112" i="1"/>
  <c r="AJ112" i="1" s="1"/>
  <c r="P93" i="1"/>
  <c r="AJ93" i="1" s="1"/>
  <c r="P105" i="1"/>
  <c r="AJ105" i="1" s="1"/>
  <c r="R100" i="1"/>
  <c r="AL100" i="1" s="1"/>
  <c r="R110" i="1"/>
  <c r="AL110" i="1" s="1"/>
  <c r="P72" i="1"/>
  <c r="AJ72" i="1" s="1"/>
  <c r="P42" i="1"/>
  <c r="AJ42" i="1" s="1"/>
  <c r="R64" i="1"/>
  <c r="AL64" i="1" s="1"/>
  <c r="P69" i="1"/>
  <c r="AJ69" i="1" s="1"/>
  <c r="P46" i="1"/>
  <c r="AJ46" i="1" s="1"/>
  <c r="O46" i="1"/>
  <c r="AI46" i="1" s="1"/>
  <c r="R76" i="1"/>
  <c r="AL76" i="1" s="1"/>
  <c r="O78" i="1"/>
  <c r="AI78" i="1" s="1"/>
  <c r="Q39" i="1"/>
  <c r="AK39" i="1" s="1"/>
  <c r="O49" i="1"/>
  <c r="AI49" i="1" s="1"/>
  <c r="R60" i="1"/>
  <c r="AL60" i="1" s="1"/>
  <c r="R41" i="1"/>
  <c r="AL41" i="1" s="1"/>
  <c r="L113" i="1"/>
  <c r="AF113" i="1" s="1"/>
  <c r="L43" i="1"/>
  <c r="AF43" i="1" s="1"/>
  <c r="O25" i="1"/>
  <c r="AI25" i="1" s="1"/>
  <c r="L62" i="1"/>
  <c r="AF62" i="1" s="1"/>
  <c r="R40" i="1"/>
  <c r="AL40" i="1" s="1"/>
  <c r="Q28" i="1"/>
  <c r="AK28" i="1" s="1"/>
  <c r="L72" i="1"/>
  <c r="AF72" i="1" s="1"/>
  <c r="O41" i="1"/>
  <c r="AI41" i="1" s="1"/>
  <c r="O40" i="1"/>
  <c r="AI40" i="1" s="1"/>
  <c r="P37" i="1"/>
  <c r="AJ37" i="1" s="1"/>
  <c r="O28" i="1"/>
  <c r="AI28" i="1" s="1"/>
  <c r="L35" i="1"/>
  <c r="AF35" i="1" s="1"/>
  <c r="O12" i="1"/>
  <c r="AI12" i="1" s="1"/>
  <c r="L16" i="1"/>
  <c r="AF16" i="1" s="1"/>
  <c r="R18" i="1"/>
  <c r="AL18" i="1" s="1"/>
  <c r="R16" i="1"/>
  <c r="AL16" i="1" s="1"/>
  <c r="R35" i="1"/>
  <c r="AL35" i="1" s="1"/>
  <c r="O19" i="1"/>
  <c r="AI19" i="1" s="1"/>
  <c r="L29" i="1"/>
  <c r="AF29" i="1" s="1"/>
  <c r="P99" i="1"/>
  <c r="AJ99" i="1" s="1"/>
  <c r="P95" i="1"/>
  <c r="AJ95" i="1" s="1"/>
  <c r="P90" i="1"/>
  <c r="AJ90" i="1" s="1"/>
  <c r="P83" i="1"/>
  <c r="AJ83" i="1" s="1"/>
  <c r="P74" i="1"/>
  <c r="AJ74" i="1" s="1"/>
  <c r="P75" i="1"/>
  <c r="AJ75" i="1" s="1"/>
  <c r="P65" i="1"/>
  <c r="AJ65" i="1" s="1"/>
  <c r="P91" i="1"/>
  <c r="AJ91" i="1" s="1"/>
  <c r="P67" i="1"/>
  <c r="AJ67" i="1" s="1"/>
  <c r="P56" i="1"/>
  <c r="AJ56" i="1" s="1"/>
  <c r="P53" i="1"/>
  <c r="AJ53" i="1" s="1"/>
  <c r="P36" i="1"/>
  <c r="AJ36" i="1" s="1"/>
  <c r="P28" i="1"/>
  <c r="AJ28" i="1" s="1"/>
  <c r="P24" i="1"/>
  <c r="AJ24" i="1" s="1"/>
  <c r="P48" i="1"/>
  <c r="AJ48" i="1" s="1"/>
  <c r="P35" i="1"/>
  <c r="AJ35" i="1" s="1"/>
  <c r="P27" i="1"/>
  <c r="AJ27" i="1" s="1"/>
  <c r="P23" i="1"/>
  <c r="AJ23" i="1" s="1"/>
  <c r="P22" i="1"/>
  <c r="AJ22" i="1" s="1"/>
  <c r="P34" i="1"/>
  <c r="AJ34" i="1" s="1"/>
  <c r="P26" i="1"/>
  <c r="AJ26" i="1" s="1"/>
  <c r="P45" i="1"/>
  <c r="AJ45" i="1" s="1"/>
  <c r="P89" i="1"/>
  <c r="AJ89" i="1" s="1"/>
  <c r="R102" i="1"/>
  <c r="AL102" i="1" s="1"/>
  <c r="R86" i="1"/>
  <c r="AL86" i="1" s="1"/>
  <c r="R84" i="1"/>
  <c r="AL84" i="1" s="1"/>
  <c r="R104" i="1"/>
  <c r="AL104" i="1" s="1"/>
  <c r="R98" i="1"/>
  <c r="AL98" i="1" s="1"/>
  <c r="R106" i="1"/>
  <c r="AL106" i="1" s="1"/>
  <c r="R85" i="1"/>
  <c r="AL85" i="1" s="1"/>
  <c r="R81" i="1"/>
  <c r="AL81" i="1" s="1"/>
  <c r="R77" i="1"/>
  <c r="AL77" i="1" s="1"/>
  <c r="R65" i="1"/>
  <c r="AL65" i="1" s="1"/>
  <c r="R73" i="1"/>
  <c r="AL73" i="1" s="1"/>
  <c r="R69" i="1"/>
  <c r="AL69" i="1" s="1"/>
  <c r="R66" i="1"/>
  <c r="AL66" i="1" s="1"/>
  <c r="R82" i="1"/>
  <c r="AL82" i="1" s="1"/>
  <c r="R108" i="1"/>
  <c r="AL108" i="1" s="1"/>
  <c r="R68" i="1"/>
  <c r="AL68" i="1" s="1"/>
  <c r="R48" i="1"/>
  <c r="AL48" i="1" s="1"/>
  <c r="R43" i="1"/>
  <c r="AL43" i="1" s="1"/>
  <c r="R74" i="1"/>
  <c r="AL74" i="1" s="1"/>
  <c r="R55" i="1"/>
  <c r="AL55" i="1" s="1"/>
  <c r="R37" i="1"/>
  <c r="AL37" i="1" s="1"/>
  <c r="R29" i="1"/>
  <c r="AL29" i="1" s="1"/>
  <c r="R23" i="1"/>
  <c r="AL23" i="1" s="1"/>
  <c r="R38" i="1"/>
  <c r="AL38" i="1" s="1"/>
  <c r="R31" i="1"/>
  <c r="AL31" i="1" s="1"/>
  <c r="R30" i="1"/>
  <c r="AL30" i="1" s="1"/>
  <c r="R99" i="1"/>
  <c r="AL99" i="1" s="1"/>
  <c r="Q101" i="1"/>
  <c r="AK101" i="1" s="1"/>
  <c r="Q85" i="1"/>
  <c r="AK85" i="1" s="1"/>
  <c r="P101" i="1"/>
  <c r="AJ101" i="1" s="1"/>
  <c r="R87" i="1"/>
  <c r="AL87" i="1" s="1"/>
  <c r="P97" i="1"/>
  <c r="AJ97" i="1" s="1"/>
  <c r="P109" i="1"/>
  <c r="AJ109" i="1" s="1"/>
  <c r="P82" i="1"/>
  <c r="AJ82" i="1" s="1"/>
  <c r="Q81" i="1"/>
  <c r="AK81" i="1" s="1"/>
  <c r="Q88" i="1"/>
  <c r="AK88" i="1" s="1"/>
  <c r="Q70" i="1"/>
  <c r="AK70" i="1" s="1"/>
  <c r="R71" i="1"/>
  <c r="AL71" i="1" s="1"/>
  <c r="Q62" i="1"/>
  <c r="AK62" i="1" s="1"/>
  <c r="L63" i="1"/>
  <c r="AF63" i="1" s="1"/>
  <c r="L70" i="1"/>
  <c r="AF70" i="1" s="1"/>
  <c r="R45" i="1"/>
  <c r="AL45" i="1" s="1"/>
  <c r="P68" i="1"/>
  <c r="AJ68" i="1" s="1"/>
  <c r="R57" i="1"/>
  <c r="AL57" i="1" s="1"/>
  <c r="O72" i="1"/>
  <c r="AI72" i="1" s="1"/>
  <c r="Q63" i="1"/>
  <c r="AK63" i="1" s="1"/>
  <c r="P57" i="1"/>
  <c r="AJ57" i="1" s="1"/>
  <c r="O38" i="1"/>
  <c r="AI38" i="1" s="1"/>
  <c r="R111" i="1"/>
  <c r="AL111" i="1" s="1"/>
  <c r="Q61" i="1"/>
  <c r="AK61" i="1" s="1"/>
  <c r="L47" i="1"/>
  <c r="AF47" i="1" s="1"/>
  <c r="Q25" i="1"/>
  <c r="AK25" i="1" s="1"/>
  <c r="Q56" i="1"/>
  <c r="AK56" i="1" s="1"/>
  <c r="L40" i="1"/>
  <c r="AF40" i="1" s="1"/>
  <c r="Q60" i="1"/>
  <c r="AK60" i="1" s="1"/>
  <c r="Q41" i="1"/>
  <c r="AK41" i="1" s="1"/>
  <c r="P60" i="1"/>
  <c r="AJ60" i="1" s="1"/>
  <c r="O27" i="1"/>
  <c r="AI27" i="1" s="1"/>
  <c r="O60" i="1"/>
  <c r="AI60" i="1" s="1"/>
  <c r="R39" i="1"/>
  <c r="AL39" i="1" s="1"/>
  <c r="O36" i="1"/>
  <c r="AI36" i="1" s="1"/>
  <c r="R32" i="1"/>
  <c r="AL32" i="1" s="1"/>
  <c r="L37" i="1"/>
  <c r="AF37" i="1" s="1"/>
  <c r="L15" i="1"/>
  <c r="AF15" i="1" s="1"/>
  <c r="L14" i="1"/>
  <c r="AF14" i="1" s="1"/>
  <c r="R15" i="1"/>
  <c r="AL15" i="1" s="1"/>
  <c r="L34" i="1"/>
  <c r="AF34" i="1" s="1"/>
  <c r="P18" i="1"/>
  <c r="AJ18" i="1" s="1"/>
  <c r="P15" i="1"/>
  <c r="AJ15" i="1" s="1"/>
  <c r="R33" i="1"/>
  <c r="AL33" i="1" s="1"/>
  <c r="L28" i="1"/>
  <c r="AF28" i="1" s="1"/>
  <c r="P106" i="1"/>
  <c r="AJ106" i="1" s="1"/>
  <c r="P111" i="1"/>
  <c r="AJ111" i="1" s="1"/>
  <c r="Q111" i="1"/>
  <c r="AK111" i="1" s="1"/>
  <c r="Q109" i="1"/>
  <c r="AK109" i="1" s="1"/>
  <c r="Q107" i="1"/>
  <c r="AK107" i="1" s="1"/>
  <c r="Q105" i="1"/>
  <c r="AK105" i="1" s="1"/>
  <c r="Q103" i="1"/>
  <c r="AK103" i="1" s="1"/>
  <c r="Q108" i="1"/>
  <c r="AK108" i="1" s="1"/>
  <c r="Q99" i="1"/>
  <c r="AK99" i="1" s="1"/>
  <c r="Q82" i="1"/>
  <c r="AK82" i="1" s="1"/>
  <c r="Q110" i="1"/>
  <c r="AK110" i="1" s="1"/>
  <c r="Q102" i="1"/>
  <c r="AK102" i="1" s="1"/>
  <c r="Q112" i="1"/>
  <c r="AK112" i="1" s="1"/>
  <c r="Q104" i="1"/>
  <c r="AK104" i="1" s="1"/>
  <c r="Q83" i="1"/>
  <c r="AK83" i="1" s="1"/>
  <c r="Q106" i="1"/>
  <c r="AK106" i="1" s="1"/>
  <c r="Q71" i="1"/>
  <c r="AK71" i="1" s="1"/>
  <c r="Q52" i="1"/>
  <c r="AK52" i="1" s="1"/>
  <c r="Q47" i="1"/>
  <c r="AK47" i="1" s="1"/>
  <c r="Q46" i="1"/>
  <c r="AK46" i="1" s="1"/>
  <c r="Q58" i="1"/>
  <c r="AK58" i="1" s="1"/>
  <c r="Q48" i="1"/>
  <c r="AK48" i="1" s="1"/>
  <c r="Q43" i="1"/>
  <c r="AK43" i="1" s="1"/>
  <c r="Q24" i="1"/>
  <c r="AK24" i="1" s="1"/>
  <c r="Q55" i="1"/>
  <c r="AK55" i="1" s="1"/>
  <c r="Q50" i="1"/>
  <c r="AK50" i="1" s="1"/>
  <c r="R91" i="1"/>
  <c r="AL91" i="1" s="1"/>
  <c r="P96" i="1"/>
  <c r="AJ96" i="1" s="1"/>
  <c r="Q97" i="1"/>
  <c r="AK97" i="1" s="1"/>
  <c r="R79" i="1"/>
  <c r="AL79" i="1" s="1"/>
  <c r="Q66" i="1"/>
  <c r="AK66" i="1" s="1"/>
  <c r="P85" i="1"/>
  <c r="AJ85" i="1" s="1"/>
  <c r="O69" i="1"/>
  <c r="AI69" i="1" s="1"/>
  <c r="R80" i="1"/>
  <c r="AL80" i="1" s="1"/>
  <c r="R90" i="1"/>
  <c r="AL90" i="1" s="1"/>
  <c r="Q86" i="1"/>
  <c r="AK86" i="1" s="1"/>
  <c r="Q68" i="1"/>
  <c r="AK68" i="1" s="1"/>
  <c r="L80" i="1"/>
  <c r="AF80" i="1" s="1"/>
  <c r="Q49" i="1"/>
  <c r="AK49" i="1" s="1"/>
  <c r="P66" i="1"/>
  <c r="AJ66" i="1" s="1"/>
  <c r="O42" i="1"/>
  <c r="AI42" i="1" s="1"/>
  <c r="P62" i="1"/>
  <c r="AJ62" i="1" s="1"/>
  <c r="P64" i="1"/>
  <c r="AJ64" i="1" s="1"/>
  <c r="P43" i="1"/>
  <c r="AJ43" i="1" s="1"/>
  <c r="R67" i="1"/>
  <c r="AL67" i="1" s="1"/>
  <c r="P55" i="1"/>
  <c r="AJ55" i="1" s="1"/>
  <c r="P71" i="1"/>
  <c r="AJ71" i="1" s="1"/>
  <c r="L51" i="1"/>
  <c r="AF51" i="1" s="1"/>
  <c r="L59" i="1"/>
  <c r="AF59" i="1" s="1"/>
  <c r="Q11" i="1"/>
  <c r="L54" i="1"/>
  <c r="AF54" i="1" s="1"/>
  <c r="O39" i="1"/>
  <c r="AI39" i="1" s="1"/>
  <c r="Q27" i="1"/>
  <c r="AK27" i="1" s="1"/>
  <c r="R59" i="1"/>
  <c r="AL59" i="1" s="1"/>
  <c r="Q59" i="1"/>
  <c r="AK59" i="1" s="1"/>
  <c r="O26" i="1"/>
  <c r="AI26" i="1" s="1"/>
  <c r="Q54" i="1"/>
  <c r="AK54" i="1" s="1"/>
  <c r="L39" i="1"/>
  <c r="AF39" i="1" s="1"/>
  <c r="O22" i="1"/>
  <c r="AI22" i="1" s="1"/>
  <c r="O29" i="1"/>
  <c r="AI29" i="1" s="1"/>
  <c r="L27" i="1"/>
  <c r="AF27" i="1" s="1"/>
  <c r="O23" i="1"/>
  <c r="AI23" i="1" s="1"/>
  <c r="P30" i="1"/>
  <c r="AJ30" i="1" s="1"/>
  <c r="P39" i="1"/>
  <c r="AJ39" i="1" s="1"/>
  <c r="L13" i="1"/>
  <c r="AF13" i="1" s="1"/>
  <c r="L32" i="1"/>
  <c r="AF32" i="1" s="1"/>
  <c r="Q16" i="1"/>
  <c r="AK16" i="1" s="1"/>
  <c r="Q14" i="1"/>
  <c r="AK14" i="1" s="1"/>
  <c r="O17" i="1"/>
  <c r="AI17" i="1" s="1"/>
  <c r="L20" i="1"/>
  <c r="AF20" i="1" s="1"/>
  <c r="R116" i="1" l="1"/>
  <c r="R117" i="1" s="1"/>
  <c r="R121" i="1"/>
  <c r="AL11" i="1"/>
  <c r="AL116" i="1" s="1"/>
  <c r="K117" i="1"/>
  <c r="L116" i="1"/>
  <c r="L117" i="1" s="1"/>
  <c r="AF11" i="1"/>
  <c r="AF116" i="1" s="1"/>
  <c r="P116" i="1"/>
  <c r="P117" i="1" s="1"/>
  <c r="AJ11" i="1"/>
  <c r="AJ116" i="1" s="1"/>
  <c r="O116" i="1"/>
  <c r="O117" i="1" s="1"/>
  <c r="AI11" i="1"/>
  <c r="AI116" i="1" s="1"/>
  <c r="M117" i="1"/>
  <c r="Q116" i="1"/>
  <c r="Q117" i="1" s="1"/>
  <c r="AK11" i="1"/>
  <c r="AK116" i="1" s="1"/>
</calcChain>
</file>

<file path=xl/sharedStrings.xml><?xml version="1.0" encoding="utf-8"?>
<sst xmlns="http://schemas.openxmlformats.org/spreadsheetml/2006/main" count="411" uniqueCount="160">
  <si>
    <t xml:space="preserve">      APPENDIX C</t>
  </si>
  <si>
    <t xml:space="preserve">               APPENDIX D</t>
  </si>
  <si>
    <t xml:space="preserve">                   COUNCIL TAX DEMAND </t>
  </si>
  <si>
    <t>LEAFLET</t>
  </si>
  <si>
    <t>County Precept, Fire Precept,Police Precept, Mayoral and</t>
  </si>
  <si>
    <t>pop precepts</t>
  </si>
  <si>
    <t>Update</t>
  </si>
  <si>
    <t>BAND 'D' EQUIVALENT CHARGE</t>
  </si>
  <si>
    <t xml:space="preserve">    TOTAL CHARGES</t>
  </si>
  <si>
    <t>PARISH</t>
  </si>
  <si>
    <t xml:space="preserve">     Parish Council Special Expenses per dwelling</t>
  </si>
  <si>
    <t xml:space="preserve"> District Council General and Special Expenses per dwelling</t>
  </si>
  <si>
    <t>tab</t>
  </si>
  <si>
    <t>SOUTH</t>
  </si>
  <si>
    <t xml:space="preserve">tab </t>
  </si>
  <si>
    <t>CAMBS.</t>
  </si>
  <si>
    <t>CCC</t>
  </si>
  <si>
    <t>Combined</t>
  </si>
  <si>
    <t xml:space="preserve">       Valuation bands</t>
  </si>
  <si>
    <t>BAND D</t>
  </si>
  <si>
    <t>PRECEPT</t>
  </si>
  <si>
    <t>COUNCIL</t>
  </si>
  <si>
    <t>DISTRICT</t>
  </si>
  <si>
    <t>COUNTY</t>
  </si>
  <si>
    <t>ASC</t>
  </si>
  <si>
    <t>POLICE</t>
  </si>
  <si>
    <t>FIRE</t>
  </si>
  <si>
    <t>BAND</t>
  </si>
  <si>
    <t>A</t>
  </si>
  <si>
    <t>B</t>
  </si>
  <si>
    <t>C</t>
  </si>
  <si>
    <t>D</t>
  </si>
  <si>
    <t>E</t>
  </si>
  <si>
    <t>F</t>
  </si>
  <si>
    <t>G</t>
  </si>
  <si>
    <t>H</t>
  </si>
  <si>
    <t>TAX BASE</t>
  </si>
  <si>
    <t>2024/25</t>
  </si>
  <si>
    <t>2025/26</t>
  </si>
  <si>
    <t>TOTAL</t>
  </si>
  <si>
    <t xml:space="preserve"> £      p</t>
  </si>
  <si>
    <t>£</t>
  </si>
  <si>
    <t>Great Abington</t>
  </si>
  <si>
    <t>Little Abington</t>
  </si>
  <si>
    <t>Abington Pigotts</t>
  </si>
  <si>
    <t>Arrington</t>
  </si>
  <si>
    <t>Babraham</t>
  </si>
  <si>
    <t>Balsham</t>
  </si>
  <si>
    <t>Bar Hill</t>
  </si>
  <si>
    <t>Barrington</t>
  </si>
  <si>
    <t>Bartlow</t>
  </si>
  <si>
    <t>Barton</t>
  </si>
  <si>
    <t>Bassingbourn</t>
  </si>
  <si>
    <t>Bourn</t>
  </si>
  <si>
    <t>Boxworth</t>
  </si>
  <si>
    <t>Caldecote</t>
  </si>
  <si>
    <t>Cambourne</t>
  </si>
  <si>
    <t>Carlton</t>
  </si>
  <si>
    <t>Castle Camps</t>
  </si>
  <si>
    <t>Caxton</t>
  </si>
  <si>
    <t>Childerley</t>
  </si>
  <si>
    <t>Chishill</t>
  </si>
  <si>
    <t>Comberton</t>
  </si>
  <si>
    <t>Conington</t>
  </si>
  <si>
    <t>Coton</t>
  </si>
  <si>
    <t>Cottenham</t>
  </si>
  <si>
    <t>Croxton</t>
  </si>
  <si>
    <t>Croydon</t>
  </si>
  <si>
    <t>Dry Drayton</t>
  </si>
  <si>
    <t>Duxford</t>
  </si>
  <si>
    <t>Elsworth</t>
  </si>
  <si>
    <t>Eltisley</t>
  </si>
  <si>
    <t>Great &amp; Little Eversden</t>
  </si>
  <si>
    <t>Fen Ditton</t>
  </si>
  <si>
    <t>Fen Drayton</t>
  </si>
  <si>
    <t>Fowlmere</t>
  </si>
  <si>
    <t>Foxton</t>
  </si>
  <si>
    <t>Fulbourn</t>
  </si>
  <si>
    <t>Gamlingay</t>
  </si>
  <si>
    <t>Girton</t>
  </si>
  <si>
    <t>Little Gransden</t>
  </si>
  <si>
    <t>Grantchester</t>
  </si>
  <si>
    <t>Graveley</t>
  </si>
  <si>
    <t>Hardwick</t>
  </si>
  <si>
    <t>Harlton</t>
  </si>
  <si>
    <t>Harston</t>
  </si>
  <si>
    <t>Haslingfield</t>
  </si>
  <si>
    <t>Hatley</t>
  </si>
  <si>
    <t>Hauxton</t>
  </si>
  <si>
    <t>Heydon</t>
  </si>
  <si>
    <t>Hildersham</t>
  </si>
  <si>
    <t>Hinxton</t>
  </si>
  <si>
    <t>Histon</t>
  </si>
  <si>
    <t>Horningsea</t>
  </si>
  <si>
    <t>Horseheath</t>
  </si>
  <si>
    <t>Ickleton</t>
  </si>
  <si>
    <t>Impington</t>
  </si>
  <si>
    <t>Kingston</t>
  </si>
  <si>
    <t>Knapwell</t>
  </si>
  <si>
    <t>Landbeach</t>
  </si>
  <si>
    <t>Linton</t>
  </si>
  <si>
    <t>Litlington</t>
  </si>
  <si>
    <t>Lolworth</t>
  </si>
  <si>
    <t>Longstanton</t>
  </si>
  <si>
    <t>Longstowe</t>
  </si>
  <si>
    <t>Madingley</t>
  </si>
  <si>
    <t>Melbourn</t>
  </si>
  <si>
    <t>Meldreth</t>
  </si>
  <si>
    <t>Milton</t>
  </si>
  <si>
    <t>Guilden Morden</t>
  </si>
  <si>
    <t>Steeple Morden</t>
  </si>
  <si>
    <t>Newton</t>
  </si>
  <si>
    <t>Northstowe</t>
  </si>
  <si>
    <t>Oakington/Westwick</t>
  </si>
  <si>
    <t>Orchard Park</t>
  </si>
  <si>
    <t>Orwell</t>
  </si>
  <si>
    <t>Over</t>
  </si>
  <si>
    <t>Pampisford</t>
  </si>
  <si>
    <t>Papworth Everard</t>
  </si>
  <si>
    <t>Papworth St Agnes</t>
  </si>
  <si>
    <t>Rampton</t>
  </si>
  <si>
    <t>Sawston</t>
  </si>
  <si>
    <t>Great Shelford</t>
  </si>
  <si>
    <t>Little Shelford</t>
  </si>
  <si>
    <t>Shepreth</t>
  </si>
  <si>
    <t>Shingay-cum-Wendy</t>
  </si>
  <si>
    <t>Shudy Camps</t>
  </si>
  <si>
    <t>Stapleford</t>
  </si>
  <si>
    <t>Stow-cum-Quy</t>
  </si>
  <si>
    <t>Swavesey</t>
  </si>
  <si>
    <t>Tadlow</t>
  </si>
  <si>
    <t>Teversham</t>
  </si>
  <si>
    <t>Thriplow</t>
  </si>
  <si>
    <t>Toft</t>
  </si>
  <si>
    <t xml:space="preserve">South Trumpington </t>
  </si>
  <si>
    <t>Waterbeach</t>
  </si>
  <si>
    <t>Weston Colville</t>
  </si>
  <si>
    <t>West Wickham</t>
  </si>
  <si>
    <t>West Wratting</t>
  </si>
  <si>
    <t>Whaddon</t>
  </si>
  <si>
    <t>Whittlesford</t>
  </si>
  <si>
    <t>Great Wilbraham</t>
  </si>
  <si>
    <t>Little Wilbraham</t>
  </si>
  <si>
    <t>Willingham</t>
  </si>
  <si>
    <t>Wimpole</t>
  </si>
  <si>
    <t>Totals</t>
  </si>
  <si>
    <t xml:space="preserve">Total </t>
  </si>
  <si>
    <t>Min Band 'A'</t>
  </si>
  <si>
    <t xml:space="preserve">     Average Band 'D'</t>
  </si>
  <si>
    <t>Max Band 'H'</t>
  </si>
  <si>
    <t>SCDC %</t>
  </si>
  <si>
    <t>Min Band 'D'</t>
  </si>
  <si>
    <t>Max Band 'D'</t>
  </si>
  <si>
    <t>x/9 of 'D' Band Prop</t>
  </si>
  <si>
    <t>District Council</t>
  </si>
  <si>
    <t>County Council Council tax</t>
  </si>
  <si>
    <t>County Adult Social Care</t>
  </si>
  <si>
    <t>Fire Authority</t>
  </si>
  <si>
    <t>Police Authority</t>
  </si>
  <si>
    <t>Mayoral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</si>
</sst>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0" xfId="0" quotePrefix="1" applyFont="1" applyFill="1"/>
    <xf numFmtId="4" fontId="0" fillId="0" borderId="0" xfId="0" applyNumberFormat="1"/>
    <xf numFmtId="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43" fontId="0" fillId="0" borderId="0" xfId="1" applyFont="1"/>
    <xf numFmtId="43" fontId="0" fillId="4" borderId="0" xfId="1" applyFont="1" applyFill="1"/>
    <xf numFmtId="165" fontId="0" fillId="4" borderId="0" xfId="1" applyNumberFormat="1" applyFont="1" applyFill="1"/>
    <xf numFmtId="39" fontId="0" fillId="0" borderId="0" xfId="0" applyNumberFormat="1"/>
    <xf numFmtId="39" fontId="0" fillId="0" borderId="1" xfId="0" applyNumberFormat="1" applyBorder="1"/>
    <xf numFmtId="10" fontId="0" fillId="0" borderId="0" xfId="2" applyNumberFormat="1" applyFont="1"/>
    <xf numFmtId="43" fontId="0" fillId="5" borderId="0" xfId="1" applyFont="1" applyFill="1"/>
    <xf numFmtId="43" fontId="0" fillId="0" borderId="1" xfId="1" applyFont="1" applyBorder="1"/>
    <xf numFmtId="0" fontId="2" fillId="6" borderId="0" xfId="0" applyFont="1" applyFill="1"/>
    <xf numFmtId="43" fontId="0" fillId="6" borderId="0" xfId="1" applyFont="1" applyFill="1"/>
    <xf numFmtId="43" fontId="0" fillId="0" borderId="1" xfId="1" applyFont="1" applyFill="1" applyBorder="1"/>
    <xf numFmtId="0" fontId="2" fillId="7" borderId="0" xfId="0" applyFont="1" applyFill="1"/>
    <xf numFmtId="43" fontId="0" fillId="7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Millie.Robinson\AppData\Local\Microsoft\Olk\Attachments\ooa-9d09c32c-ee7c-4dfd-83fb-6c0d613365a7\6017437b68b8e557e0ec17388d2b4c8ea73e926d06dbda9c3cb152f395921a1c\CALCS%20Parish%20Precept%2025.26%20Leaflet%20and%20Parish%20replies.xlsx" TargetMode="External"/><Relationship Id="rId2" Type="http://schemas.microsoft.com/office/2019/04/relationships/externalLinkLongPath" Target="file:///C:\Users\Millie.Robinson\AppData\Local\Microsoft\Olk\Attachments\ooa-9d09c32c-ee7c-4dfd-83fb-6c0d613365a7\6017437b68b8e557e0ec17388d2b4c8ea73e926d06dbda9c3cb152f395921a1c\CALCS%20Parish%20Precept%2025.26%20Leaflet%20and%20Parish%20replies.xlsx?8AC4DABF" TargetMode="External"/><Relationship Id="rId1" Type="http://schemas.openxmlformats.org/officeDocument/2006/relationships/externalLinkPath" Target="file:///\\8AC4DABF\CALCS%20Parish%20Precept%2025.26%20Leaflet%20and%20Parish%20repl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X BASE APPENDIX B"/>
      <sheetName val="PAYMENTS"/>
      <sheetName val="If 25K min"/>
      <sheetName val="PRECEPTS"/>
      <sheetName val="Appendix Bands"/>
      <sheetName val="CHANGES"/>
      <sheetName val="Base.Hist"/>
      <sheetName val="CHANGES2"/>
      <sheetName val="Replies"/>
      <sheetName val="BandD.Hist"/>
      <sheetName val="Precept.HIst"/>
      <sheetName val="LEAFLET"/>
      <sheetName val="For Website"/>
      <sheetName val="Over £140k"/>
    </sheetNames>
    <sheetDataSet>
      <sheetData sheetId="0"/>
      <sheetData sheetId="1"/>
      <sheetData sheetId="2"/>
      <sheetData sheetId="3">
        <row r="11">
          <cell r="B11">
            <v>483.1</v>
          </cell>
          <cell r="D11">
            <v>18900</v>
          </cell>
          <cell r="F11">
            <v>483.1</v>
          </cell>
        </row>
        <row r="12">
          <cell r="B12">
            <v>260.7</v>
          </cell>
          <cell r="D12">
            <v>22724</v>
          </cell>
          <cell r="F12">
            <v>260.7</v>
          </cell>
        </row>
        <row r="13">
          <cell r="B13">
            <v>75.3</v>
          </cell>
          <cell r="D13">
            <v>0</v>
          </cell>
          <cell r="F13">
            <v>75.3</v>
          </cell>
        </row>
        <row r="14">
          <cell r="B14">
            <v>168.5</v>
          </cell>
          <cell r="D14">
            <v>14132</v>
          </cell>
          <cell r="F14">
            <v>168.5</v>
          </cell>
        </row>
        <row r="15">
          <cell r="B15">
            <v>126.5</v>
          </cell>
          <cell r="D15">
            <v>14000</v>
          </cell>
          <cell r="F15">
            <v>126.5</v>
          </cell>
        </row>
        <row r="16">
          <cell r="B16">
            <v>760.7</v>
          </cell>
          <cell r="D16">
            <v>78000</v>
          </cell>
          <cell r="F16">
            <v>760.7</v>
          </cell>
        </row>
        <row r="17">
          <cell r="B17">
            <v>1497.6</v>
          </cell>
          <cell r="D17">
            <v>186800</v>
          </cell>
          <cell r="F17">
            <v>1497.6</v>
          </cell>
        </row>
        <row r="18">
          <cell r="B18">
            <v>630.6</v>
          </cell>
          <cell r="D18">
            <v>94906</v>
          </cell>
          <cell r="F18">
            <v>630.6</v>
          </cell>
        </row>
        <row r="19">
          <cell r="B19">
            <v>54.9</v>
          </cell>
          <cell r="D19">
            <v>0</v>
          </cell>
          <cell r="F19">
            <v>54.9</v>
          </cell>
        </row>
        <row r="20">
          <cell r="B20">
            <v>396.2</v>
          </cell>
          <cell r="D20">
            <v>30000</v>
          </cell>
          <cell r="F20">
            <v>396.2</v>
          </cell>
        </row>
        <row r="21">
          <cell r="B21">
            <v>1287.4000000000001</v>
          </cell>
          <cell r="D21">
            <v>145830</v>
          </cell>
          <cell r="F21">
            <v>1287.4000000000001</v>
          </cell>
        </row>
        <row r="22">
          <cell r="B22">
            <v>453.5</v>
          </cell>
          <cell r="D22">
            <v>36500</v>
          </cell>
          <cell r="F22">
            <v>453.5</v>
          </cell>
        </row>
        <row r="23">
          <cell r="B23">
            <v>100.9</v>
          </cell>
          <cell r="D23">
            <v>2500</v>
          </cell>
          <cell r="F23">
            <v>100.9</v>
          </cell>
        </row>
        <row r="24">
          <cell r="B24">
            <v>913.9</v>
          </cell>
          <cell r="D24">
            <v>101874</v>
          </cell>
          <cell r="F24">
            <v>913.9</v>
          </cell>
        </row>
        <row r="25">
          <cell r="B25">
            <v>4497.8999999999996</v>
          </cell>
          <cell r="D25">
            <v>857037</v>
          </cell>
          <cell r="F25">
            <v>4497.8999999999996</v>
          </cell>
        </row>
        <row r="26">
          <cell r="B26">
            <v>97.4</v>
          </cell>
          <cell r="D26">
            <v>6000</v>
          </cell>
          <cell r="F26">
            <v>97.4</v>
          </cell>
        </row>
        <row r="27">
          <cell r="B27">
            <v>284</v>
          </cell>
          <cell r="D27">
            <v>22710</v>
          </cell>
          <cell r="F27">
            <v>284</v>
          </cell>
        </row>
        <row r="28">
          <cell r="B28">
            <v>262.10000000000002</v>
          </cell>
          <cell r="D28">
            <v>22984</v>
          </cell>
          <cell r="F28">
            <v>262.10000000000002</v>
          </cell>
        </row>
        <row r="29">
          <cell r="B29">
            <v>11.8</v>
          </cell>
          <cell r="D29">
            <v>0</v>
          </cell>
          <cell r="F29">
            <v>11.8</v>
          </cell>
        </row>
        <row r="30">
          <cell r="B30">
            <v>328.6</v>
          </cell>
          <cell r="D30">
            <v>23500</v>
          </cell>
          <cell r="F30">
            <v>328.6</v>
          </cell>
        </row>
        <row r="31">
          <cell r="B31">
            <v>922.1</v>
          </cell>
          <cell r="D31">
            <v>71546</v>
          </cell>
          <cell r="F31">
            <v>922.1</v>
          </cell>
        </row>
        <row r="32">
          <cell r="B32">
            <v>64.8</v>
          </cell>
          <cell r="D32">
            <v>0</v>
          </cell>
          <cell r="F32">
            <v>64.8</v>
          </cell>
        </row>
        <row r="33">
          <cell r="B33">
            <v>399.8</v>
          </cell>
          <cell r="D33">
            <v>28000</v>
          </cell>
          <cell r="F33">
            <v>399.8</v>
          </cell>
        </row>
        <row r="34">
          <cell r="B34">
            <v>2751.6</v>
          </cell>
          <cell r="D34">
            <v>383703</v>
          </cell>
          <cell r="F34">
            <v>2751.6</v>
          </cell>
        </row>
        <row r="35">
          <cell r="B35">
            <v>77.599999999999994</v>
          </cell>
          <cell r="D35">
            <v>4500</v>
          </cell>
          <cell r="F35">
            <v>77.599999999999994</v>
          </cell>
        </row>
        <row r="36">
          <cell r="B36">
            <v>107.4</v>
          </cell>
          <cell r="D36">
            <v>8390</v>
          </cell>
          <cell r="F36">
            <v>107.4</v>
          </cell>
        </row>
        <row r="37">
          <cell r="B37">
            <v>329.4</v>
          </cell>
          <cell r="D37">
            <v>24500</v>
          </cell>
          <cell r="F37">
            <v>329.4</v>
          </cell>
        </row>
        <row r="38">
          <cell r="B38">
            <v>767.5</v>
          </cell>
          <cell r="D38">
            <v>126773</v>
          </cell>
          <cell r="F38">
            <v>767.5</v>
          </cell>
        </row>
        <row r="39">
          <cell r="B39">
            <v>311.89999999999998</v>
          </cell>
          <cell r="D39">
            <v>25000</v>
          </cell>
          <cell r="F39">
            <v>311.89999999999998</v>
          </cell>
        </row>
        <row r="40">
          <cell r="B40">
            <v>193.4</v>
          </cell>
          <cell r="D40">
            <v>25676</v>
          </cell>
          <cell r="F40">
            <v>193.4</v>
          </cell>
        </row>
        <row r="41">
          <cell r="B41">
            <v>393.7</v>
          </cell>
          <cell r="D41">
            <v>37500</v>
          </cell>
          <cell r="F41">
            <v>393.7</v>
          </cell>
        </row>
        <row r="42">
          <cell r="B42">
            <v>837.5</v>
          </cell>
          <cell r="D42">
            <v>83750</v>
          </cell>
          <cell r="F42">
            <v>837.5</v>
          </cell>
        </row>
        <row r="43">
          <cell r="B43">
            <v>420.7</v>
          </cell>
          <cell r="D43">
            <v>35900</v>
          </cell>
          <cell r="F43">
            <v>420.7</v>
          </cell>
        </row>
        <row r="44">
          <cell r="B44">
            <v>603.20000000000005</v>
          </cell>
          <cell r="D44">
            <v>63552.32</v>
          </cell>
          <cell r="F44">
            <v>603.20000000000005</v>
          </cell>
        </row>
        <row r="45">
          <cell r="B45">
            <v>575.6</v>
          </cell>
          <cell r="D45">
            <v>59000</v>
          </cell>
          <cell r="F45">
            <v>575.6</v>
          </cell>
        </row>
        <row r="46">
          <cell r="B46">
            <v>2022</v>
          </cell>
          <cell r="D46">
            <v>210000</v>
          </cell>
          <cell r="F46">
            <v>2022</v>
          </cell>
        </row>
        <row r="47">
          <cell r="B47">
            <v>1575</v>
          </cell>
          <cell r="D47">
            <v>238150</v>
          </cell>
          <cell r="F47">
            <v>1575</v>
          </cell>
        </row>
        <row r="48">
          <cell r="B48">
            <v>2236</v>
          </cell>
          <cell r="D48">
            <v>214654.19</v>
          </cell>
          <cell r="F48">
            <v>2236</v>
          </cell>
        </row>
        <row r="49">
          <cell r="B49">
            <v>153.19999999999999</v>
          </cell>
          <cell r="D49">
            <v>5255</v>
          </cell>
          <cell r="F49">
            <v>153.19999999999999</v>
          </cell>
        </row>
        <row r="50">
          <cell r="B50">
            <v>260.10000000000002</v>
          </cell>
          <cell r="D50">
            <v>23801</v>
          </cell>
          <cell r="F50">
            <v>260.10000000000002</v>
          </cell>
        </row>
        <row r="51">
          <cell r="B51">
            <v>94.2</v>
          </cell>
          <cell r="D51">
            <v>11644</v>
          </cell>
          <cell r="F51">
            <v>94.2</v>
          </cell>
        </row>
        <row r="52">
          <cell r="B52">
            <v>1191.2</v>
          </cell>
          <cell r="D52">
            <v>86770</v>
          </cell>
          <cell r="F52">
            <v>1191.2</v>
          </cell>
        </row>
        <row r="53">
          <cell r="B53">
            <v>156</v>
          </cell>
          <cell r="D53">
            <v>10000</v>
          </cell>
          <cell r="F53">
            <v>156</v>
          </cell>
        </row>
        <row r="54">
          <cell r="B54">
            <v>849.2</v>
          </cell>
          <cell r="D54">
            <v>80000</v>
          </cell>
          <cell r="F54">
            <v>849.2</v>
          </cell>
        </row>
        <row r="55">
          <cell r="B55">
            <v>725</v>
          </cell>
          <cell r="D55">
            <v>118000</v>
          </cell>
          <cell r="F55">
            <v>725</v>
          </cell>
        </row>
        <row r="56">
          <cell r="B56">
            <v>92.4</v>
          </cell>
          <cell r="D56">
            <v>8000</v>
          </cell>
          <cell r="F56">
            <v>92.4</v>
          </cell>
        </row>
        <row r="57">
          <cell r="B57">
            <v>605.6</v>
          </cell>
          <cell r="D57">
            <v>53707</v>
          </cell>
          <cell r="F57">
            <v>605.6</v>
          </cell>
        </row>
        <row r="58">
          <cell r="B58">
            <v>124.3</v>
          </cell>
          <cell r="D58">
            <v>11025</v>
          </cell>
          <cell r="F58">
            <v>124.3</v>
          </cell>
        </row>
        <row r="59">
          <cell r="B59">
            <v>102.3</v>
          </cell>
          <cell r="D59">
            <v>13500</v>
          </cell>
          <cell r="F59">
            <v>102.3</v>
          </cell>
        </row>
        <row r="60">
          <cell r="B60">
            <v>162.30000000000001</v>
          </cell>
          <cell r="D60">
            <v>16585</v>
          </cell>
          <cell r="F60">
            <v>162.30000000000001</v>
          </cell>
        </row>
        <row r="61">
          <cell r="B61">
            <v>1808</v>
          </cell>
          <cell r="D61">
            <v>241036.23</v>
          </cell>
          <cell r="F61">
            <v>1808</v>
          </cell>
        </row>
        <row r="62">
          <cell r="B62">
            <v>168.5</v>
          </cell>
          <cell r="D62">
            <v>20929</v>
          </cell>
          <cell r="F62">
            <v>168.5</v>
          </cell>
        </row>
        <row r="63">
          <cell r="B63">
            <v>210.9</v>
          </cell>
          <cell r="D63">
            <v>18590</v>
          </cell>
          <cell r="F63">
            <v>210.9</v>
          </cell>
        </row>
        <row r="64">
          <cell r="B64">
            <v>348.8</v>
          </cell>
          <cell r="D64">
            <v>40000</v>
          </cell>
          <cell r="F64">
            <v>348.8</v>
          </cell>
        </row>
        <row r="65">
          <cell r="B65">
            <v>1608.6</v>
          </cell>
          <cell r="D65">
            <v>214452.92</v>
          </cell>
          <cell r="F65">
            <v>1608.6</v>
          </cell>
        </row>
        <row r="66">
          <cell r="B66">
            <v>139</v>
          </cell>
          <cell r="D66">
            <v>13095</v>
          </cell>
          <cell r="F66">
            <v>139</v>
          </cell>
        </row>
        <row r="67">
          <cell r="B67">
            <v>49.6</v>
          </cell>
          <cell r="D67">
            <v>2500</v>
          </cell>
          <cell r="F67">
            <v>49.6</v>
          </cell>
        </row>
        <row r="68">
          <cell r="B68">
            <v>400.5</v>
          </cell>
          <cell r="D68">
            <v>30000</v>
          </cell>
          <cell r="F68">
            <v>400.5</v>
          </cell>
        </row>
        <row r="69">
          <cell r="B69">
            <v>1867.8</v>
          </cell>
          <cell r="D69">
            <v>282670.21999999997</v>
          </cell>
          <cell r="F69">
            <v>1867.8</v>
          </cell>
        </row>
        <row r="70">
          <cell r="B70">
            <v>374.4</v>
          </cell>
          <cell r="D70">
            <v>29400</v>
          </cell>
          <cell r="F70">
            <v>374.4</v>
          </cell>
        </row>
        <row r="71">
          <cell r="B71">
            <v>74.3</v>
          </cell>
          <cell r="D71">
            <v>6500</v>
          </cell>
          <cell r="F71">
            <v>74.3</v>
          </cell>
        </row>
        <row r="72">
          <cell r="B72">
            <v>1192.2</v>
          </cell>
          <cell r="D72">
            <v>105144</v>
          </cell>
          <cell r="F72">
            <v>1192.2</v>
          </cell>
        </row>
        <row r="73">
          <cell r="B73">
            <v>89.8</v>
          </cell>
          <cell r="D73">
            <v>9500</v>
          </cell>
          <cell r="F73">
            <v>89.8</v>
          </cell>
        </row>
        <row r="74">
          <cell r="B74">
            <v>111.6</v>
          </cell>
          <cell r="D74">
            <v>21841.759999999998</v>
          </cell>
          <cell r="F74">
            <v>111.6</v>
          </cell>
        </row>
        <row r="75">
          <cell r="B75">
            <v>2218.4</v>
          </cell>
          <cell r="D75">
            <v>350217</v>
          </cell>
          <cell r="F75">
            <v>2218.4</v>
          </cell>
        </row>
        <row r="76">
          <cell r="B76">
            <v>838</v>
          </cell>
          <cell r="D76">
            <v>72000</v>
          </cell>
          <cell r="F76">
            <v>838</v>
          </cell>
        </row>
        <row r="77">
          <cell r="B77">
            <v>1771.1</v>
          </cell>
          <cell r="D77">
            <v>133000</v>
          </cell>
          <cell r="F77">
            <v>1771.1</v>
          </cell>
        </row>
        <row r="78">
          <cell r="B78">
            <v>458.9</v>
          </cell>
          <cell r="D78">
            <v>42323</v>
          </cell>
          <cell r="F78">
            <v>458.9</v>
          </cell>
        </row>
        <row r="79">
          <cell r="B79">
            <v>536.79999999999995</v>
          </cell>
          <cell r="D79">
            <v>34195</v>
          </cell>
          <cell r="F79">
            <v>536.79999999999995</v>
          </cell>
        </row>
        <row r="80">
          <cell r="B80">
            <v>195.1</v>
          </cell>
          <cell r="D80">
            <v>10500</v>
          </cell>
          <cell r="F80">
            <v>195.1</v>
          </cell>
        </row>
        <row r="81">
          <cell r="B81">
            <v>1604.6</v>
          </cell>
          <cell r="D81">
            <v>169586.96</v>
          </cell>
          <cell r="F81">
            <v>1604.6</v>
          </cell>
        </row>
        <row r="82">
          <cell r="B82">
            <v>610</v>
          </cell>
          <cell r="D82">
            <v>67356</v>
          </cell>
          <cell r="F82">
            <v>610</v>
          </cell>
        </row>
        <row r="83">
          <cell r="B83">
            <v>861.2</v>
          </cell>
          <cell r="D83">
            <v>95335</v>
          </cell>
          <cell r="F83">
            <v>861.2</v>
          </cell>
        </row>
        <row r="84">
          <cell r="B84">
            <v>538.6</v>
          </cell>
          <cell r="D84">
            <v>63878</v>
          </cell>
          <cell r="F84">
            <v>538.6</v>
          </cell>
        </row>
        <row r="85">
          <cell r="B85">
            <v>1271.7</v>
          </cell>
          <cell r="D85">
            <v>105000</v>
          </cell>
          <cell r="F85">
            <v>1271.7</v>
          </cell>
        </row>
        <row r="86">
          <cell r="B86">
            <v>157.30000000000001</v>
          </cell>
          <cell r="D86">
            <v>15000</v>
          </cell>
          <cell r="F86">
            <v>157.30000000000001</v>
          </cell>
        </row>
        <row r="87">
          <cell r="B87">
            <v>1421.8</v>
          </cell>
          <cell r="D87">
            <v>119925</v>
          </cell>
          <cell r="F87">
            <v>1421.8</v>
          </cell>
        </row>
        <row r="88">
          <cell r="B88">
            <v>34.4</v>
          </cell>
          <cell r="D88">
            <v>0</v>
          </cell>
          <cell r="F88">
            <v>34.4</v>
          </cell>
        </row>
        <row r="89">
          <cell r="B89">
            <v>207.6</v>
          </cell>
          <cell r="D89">
            <v>14500</v>
          </cell>
          <cell r="F89">
            <v>207.6</v>
          </cell>
        </row>
        <row r="90">
          <cell r="B90">
            <v>2783.5</v>
          </cell>
          <cell r="D90">
            <v>419967</v>
          </cell>
          <cell r="F90">
            <v>2783.5</v>
          </cell>
        </row>
        <row r="91">
          <cell r="B91">
            <v>2102.6999999999998</v>
          </cell>
          <cell r="D91">
            <v>390519</v>
          </cell>
          <cell r="F91">
            <v>2102.6999999999998</v>
          </cell>
        </row>
        <row r="92">
          <cell r="B92">
            <v>385.7</v>
          </cell>
          <cell r="D92">
            <v>37750</v>
          </cell>
          <cell r="F92">
            <v>385.7</v>
          </cell>
        </row>
        <row r="93">
          <cell r="B93">
            <v>366.6</v>
          </cell>
          <cell r="D93">
            <v>47061</v>
          </cell>
          <cell r="F93">
            <v>366.6</v>
          </cell>
        </row>
        <row r="94">
          <cell r="B94">
            <v>71</v>
          </cell>
          <cell r="D94">
            <v>3000</v>
          </cell>
          <cell r="F94">
            <v>71</v>
          </cell>
        </row>
        <row r="95">
          <cell r="B95">
            <v>149.4</v>
          </cell>
          <cell r="D95">
            <v>12000</v>
          </cell>
          <cell r="F95">
            <v>149.4</v>
          </cell>
        </row>
        <row r="96">
          <cell r="B96">
            <v>1000.9</v>
          </cell>
          <cell r="D96">
            <v>115000</v>
          </cell>
          <cell r="F96">
            <v>1000.9</v>
          </cell>
        </row>
        <row r="97">
          <cell r="B97">
            <v>213.7</v>
          </cell>
          <cell r="D97">
            <v>25388.47</v>
          </cell>
          <cell r="F97">
            <v>213.7</v>
          </cell>
        </row>
        <row r="98">
          <cell r="B98">
            <v>1089.5999999999999</v>
          </cell>
          <cell r="D98">
            <v>103806</v>
          </cell>
          <cell r="F98">
            <v>1089.5999999999999</v>
          </cell>
        </row>
        <row r="99">
          <cell r="B99">
            <v>81.5</v>
          </cell>
          <cell r="D99">
            <v>1973</v>
          </cell>
          <cell r="F99">
            <v>81.5</v>
          </cell>
        </row>
        <row r="100">
          <cell r="B100">
            <v>1059.8</v>
          </cell>
          <cell r="D100">
            <v>83000</v>
          </cell>
          <cell r="F100">
            <v>1059.8</v>
          </cell>
        </row>
        <row r="101">
          <cell r="B101">
            <v>520</v>
          </cell>
          <cell r="D101">
            <v>46508</v>
          </cell>
          <cell r="F101">
            <v>520</v>
          </cell>
        </row>
        <row r="102">
          <cell r="B102">
            <v>343.6</v>
          </cell>
          <cell r="D102">
            <v>18806</v>
          </cell>
          <cell r="F102">
            <v>343.6</v>
          </cell>
        </row>
        <row r="103">
          <cell r="B103">
            <v>507.2</v>
          </cell>
          <cell r="D103">
            <v>27561</v>
          </cell>
          <cell r="F103">
            <v>507.2</v>
          </cell>
        </row>
        <row r="104">
          <cell r="B104">
            <v>2176.6999999999998</v>
          </cell>
          <cell r="D104">
            <v>300385</v>
          </cell>
          <cell r="F104">
            <v>2176.6999999999998</v>
          </cell>
        </row>
        <row r="105">
          <cell r="B105">
            <v>200.3</v>
          </cell>
          <cell r="D105">
            <v>15000</v>
          </cell>
          <cell r="F105">
            <v>200.3</v>
          </cell>
        </row>
        <row r="106">
          <cell r="B106">
            <v>194.9</v>
          </cell>
          <cell r="D106">
            <v>13650</v>
          </cell>
          <cell r="F106">
            <v>194.9</v>
          </cell>
        </row>
        <row r="107">
          <cell r="B107">
            <v>230.1</v>
          </cell>
          <cell r="D107">
            <v>14300</v>
          </cell>
          <cell r="F107">
            <v>230.1</v>
          </cell>
        </row>
        <row r="108">
          <cell r="B108">
            <v>225.6</v>
          </cell>
          <cell r="D108">
            <v>19313</v>
          </cell>
          <cell r="F108">
            <v>225.6</v>
          </cell>
        </row>
        <row r="109">
          <cell r="B109">
            <v>822.7</v>
          </cell>
          <cell r="D109">
            <v>60000</v>
          </cell>
          <cell r="F109">
            <v>822.7</v>
          </cell>
        </row>
        <row r="110">
          <cell r="B110">
            <v>293.10000000000002</v>
          </cell>
          <cell r="D110">
            <v>38500</v>
          </cell>
          <cell r="F110">
            <v>293.10000000000002</v>
          </cell>
        </row>
        <row r="111">
          <cell r="B111">
            <v>206.3</v>
          </cell>
          <cell r="D111">
            <v>17461</v>
          </cell>
          <cell r="F111">
            <v>206.3</v>
          </cell>
        </row>
        <row r="112">
          <cell r="B112">
            <v>1743.5</v>
          </cell>
          <cell r="D112">
            <v>190434</v>
          </cell>
          <cell r="F112">
            <v>1743.5</v>
          </cell>
        </row>
        <row r="113">
          <cell r="B113">
            <v>136.30000000000001</v>
          </cell>
          <cell r="D113">
            <v>7000</v>
          </cell>
          <cell r="F113">
            <v>136.30000000000001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0415-D419-4A61-AB3E-0AB6E53CAC3B}">
  <dimension ref="A1:AL140"/>
  <sheetViews>
    <sheetView tabSelected="1" topLeftCell="A2" workbookViewId="0">
      <selection activeCell="A6" sqref="A6"/>
    </sheetView>
  </sheetViews>
  <sheetFormatPr defaultColWidth="11.54296875" defaultRowHeight="14.5" x14ac:dyDescent="0.35"/>
  <cols>
    <col min="1" max="1" width="23.453125" bestFit="1" customWidth="1"/>
    <col min="2" max="2" width="9.81640625" bestFit="1" customWidth="1"/>
    <col min="3" max="3" width="11" customWidth="1"/>
    <col min="4" max="4" width="10.36328125" customWidth="1"/>
    <col min="5" max="5" width="11.453125" customWidth="1"/>
    <col min="6" max="7" width="11.1796875" customWidth="1"/>
    <col min="8" max="8" width="12.08984375" customWidth="1"/>
    <col min="9" max="9" width="12.36328125" customWidth="1"/>
    <col min="10" max="10" width="26.26953125" customWidth="1"/>
    <col min="11" max="11" width="13" customWidth="1"/>
    <col min="12" max="12" width="15.453125" customWidth="1"/>
    <col min="13" max="13" width="11.81640625" customWidth="1"/>
    <col min="14" max="14" width="13.08984375" customWidth="1"/>
    <col min="15" max="15" width="13.90625" customWidth="1"/>
    <col min="16" max="16" width="14.26953125" customWidth="1"/>
    <col min="17" max="17" width="17.1796875" bestFit="1" customWidth="1"/>
    <col min="18" max="18" width="14" customWidth="1"/>
    <col min="19" max="19" width="26.81640625" bestFit="1" customWidth="1"/>
    <col min="21" max="22" width="15.1796875" bestFit="1" customWidth="1"/>
    <col min="23" max="23" width="12.453125" customWidth="1"/>
    <col min="24" max="24" width="17.36328125" bestFit="1" customWidth="1"/>
    <col min="25" max="25" width="14.26953125" customWidth="1"/>
    <col min="27" max="27" width="13.6328125" customWidth="1"/>
    <col min="28" max="28" width="14.7265625" bestFit="1" customWidth="1"/>
    <col min="29" max="29" width="11.81640625" customWidth="1"/>
    <col min="30" max="30" width="12.36328125" bestFit="1" customWidth="1"/>
    <col min="31" max="33" width="9.453125" bestFit="1" customWidth="1"/>
    <col min="35" max="38" width="9.453125" bestFit="1" customWidth="1"/>
  </cols>
  <sheetData>
    <row r="1" spans="1:38" ht="15.5" x14ac:dyDescent="0.35">
      <c r="H1" s="1" t="s">
        <v>0</v>
      </c>
      <c r="I1" s="2"/>
      <c r="J1" s="1"/>
      <c r="K1" s="1"/>
      <c r="L1" s="1"/>
      <c r="M1" s="1"/>
      <c r="N1" s="1"/>
      <c r="O1" s="1"/>
      <c r="P1" s="1"/>
      <c r="Q1" s="1" t="s">
        <v>1</v>
      </c>
      <c r="R1" s="3"/>
      <c r="W1" s="4" t="s">
        <v>2</v>
      </c>
      <c r="AA1" t="s">
        <v>3</v>
      </c>
    </row>
    <row r="2" spans="1:38" ht="15.5" x14ac:dyDescent="0.35">
      <c r="I2" s="2"/>
      <c r="J2" s="1"/>
      <c r="K2" s="1"/>
      <c r="L2" s="1"/>
      <c r="M2" s="1"/>
      <c r="N2" s="1"/>
      <c r="O2" s="1"/>
      <c r="P2" s="1"/>
      <c r="Q2" s="1"/>
      <c r="R2" s="3"/>
    </row>
    <row r="3" spans="1:38" ht="15.5" x14ac:dyDescent="0.35">
      <c r="I3" s="2"/>
      <c r="J3" s="1"/>
      <c r="K3" s="1"/>
      <c r="L3" s="1" t="s">
        <v>4</v>
      </c>
      <c r="M3" s="1"/>
      <c r="N3" s="1"/>
      <c r="O3" s="1"/>
      <c r="P3" s="1"/>
      <c r="Q3" s="1"/>
      <c r="R3" s="3"/>
    </row>
    <row r="4" spans="1:38" ht="15.5" x14ac:dyDescent="0.35">
      <c r="I4" s="2"/>
      <c r="J4" s="1"/>
      <c r="K4" s="1"/>
      <c r="L4" s="1"/>
      <c r="M4" s="1"/>
      <c r="N4" s="1"/>
      <c r="O4" s="1"/>
      <c r="P4" s="1"/>
      <c r="Q4" s="1"/>
      <c r="R4" s="3"/>
      <c r="V4" s="5" t="s">
        <v>5</v>
      </c>
      <c r="X4" s="6" t="s">
        <v>6</v>
      </c>
      <c r="AA4" t="s">
        <v>7</v>
      </c>
      <c r="AH4" t="s">
        <v>8</v>
      </c>
    </row>
    <row r="5" spans="1:38" ht="15.5" x14ac:dyDescent="0.35">
      <c r="A5" s="1" t="s">
        <v>9</v>
      </c>
      <c r="B5" s="1"/>
      <c r="C5" s="1" t="s">
        <v>10</v>
      </c>
      <c r="D5" s="1"/>
      <c r="E5" s="1"/>
      <c r="F5" s="1"/>
      <c r="G5" s="1"/>
      <c r="H5" s="1"/>
      <c r="I5" s="3"/>
      <c r="J5" s="1" t="s">
        <v>9</v>
      </c>
      <c r="K5" s="1"/>
      <c r="L5" s="1" t="s">
        <v>11</v>
      </c>
      <c r="M5" s="1"/>
      <c r="N5" s="1"/>
      <c r="O5" s="1"/>
      <c r="P5" s="1"/>
      <c r="Q5" s="1"/>
      <c r="R5" s="3"/>
      <c r="S5" s="1" t="s">
        <v>9</v>
      </c>
      <c r="T5" s="5" t="s">
        <v>5</v>
      </c>
      <c r="V5" s="5" t="s">
        <v>12</v>
      </c>
      <c r="X5" s="7" t="s">
        <v>13</v>
      </c>
      <c r="Y5" s="7"/>
      <c r="Z5" s="7"/>
      <c r="AA5" s="7"/>
      <c r="AB5" s="7"/>
      <c r="AC5" s="7"/>
    </row>
    <row r="6" spans="1:38" ht="15.5" x14ac:dyDescent="0.35">
      <c r="A6" s="1"/>
      <c r="B6" s="1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  <c r="P6" s="1"/>
      <c r="Q6" s="1"/>
      <c r="R6" s="3"/>
      <c r="S6" s="1"/>
      <c r="T6" s="5" t="s">
        <v>14</v>
      </c>
      <c r="U6" t="s">
        <v>9</v>
      </c>
      <c r="V6" t="s">
        <v>9</v>
      </c>
      <c r="W6" t="s">
        <v>9</v>
      </c>
      <c r="X6" s="7" t="s">
        <v>15</v>
      </c>
      <c r="Y6" s="7" t="s">
        <v>15</v>
      </c>
      <c r="Z6" s="7" t="s">
        <v>16</v>
      </c>
      <c r="AA6" s="7" t="s">
        <v>15</v>
      </c>
      <c r="AB6" s="7" t="s">
        <v>15</v>
      </c>
      <c r="AC6" s="7" t="s">
        <v>17</v>
      </c>
    </row>
    <row r="7" spans="1:38" ht="15.5" x14ac:dyDescent="0.35">
      <c r="A7" s="1"/>
      <c r="B7" s="1"/>
      <c r="C7" s="1"/>
      <c r="D7" s="1" t="s">
        <v>18</v>
      </c>
      <c r="E7" s="1"/>
      <c r="F7" s="1"/>
      <c r="G7" s="1"/>
      <c r="H7" s="1"/>
      <c r="I7" s="3"/>
      <c r="J7" s="1"/>
      <c r="K7" s="1"/>
      <c r="L7" s="1"/>
      <c r="M7" s="1" t="s">
        <v>18</v>
      </c>
      <c r="N7" s="1"/>
      <c r="O7" s="1"/>
      <c r="P7" s="1"/>
      <c r="Q7" s="1"/>
      <c r="R7" s="3"/>
      <c r="S7" s="1"/>
      <c r="T7" t="s">
        <v>19</v>
      </c>
      <c r="U7" t="s">
        <v>20</v>
      </c>
      <c r="V7" t="s">
        <v>20</v>
      </c>
      <c r="W7" t="s">
        <v>21</v>
      </c>
      <c r="X7" s="7" t="s">
        <v>22</v>
      </c>
      <c r="Y7" s="7" t="s">
        <v>23</v>
      </c>
      <c r="Z7" s="7" t="s">
        <v>24</v>
      </c>
      <c r="AA7" s="7" t="s">
        <v>25</v>
      </c>
      <c r="AB7" s="7" t="s">
        <v>26</v>
      </c>
      <c r="AC7" s="7"/>
      <c r="AE7" t="s">
        <v>27</v>
      </c>
      <c r="AF7" t="s">
        <v>27</v>
      </c>
      <c r="AG7" t="s">
        <v>27</v>
      </c>
      <c r="AH7" t="s">
        <v>27</v>
      </c>
      <c r="AI7" t="s">
        <v>27</v>
      </c>
      <c r="AJ7" t="s">
        <v>27</v>
      </c>
      <c r="AK7" t="s">
        <v>27</v>
      </c>
      <c r="AL7" t="s">
        <v>27</v>
      </c>
    </row>
    <row r="8" spans="1:38" ht="15.5" x14ac:dyDescent="0.35">
      <c r="A8" s="1"/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  <c r="I8" s="9" t="s">
        <v>35</v>
      </c>
      <c r="J8" s="1"/>
      <c r="K8" s="8" t="s">
        <v>28</v>
      </c>
      <c r="L8" s="8" t="s">
        <v>29</v>
      </c>
      <c r="M8" s="8" t="s">
        <v>30</v>
      </c>
      <c r="N8" s="8" t="s">
        <v>31</v>
      </c>
      <c r="O8" s="8" t="s">
        <v>32</v>
      </c>
      <c r="P8" s="8" t="s">
        <v>33</v>
      </c>
      <c r="Q8" s="8" t="s">
        <v>34</v>
      </c>
      <c r="R8" s="9" t="s">
        <v>35</v>
      </c>
      <c r="S8" s="1"/>
      <c r="T8" t="s">
        <v>36</v>
      </c>
      <c r="U8" s="10" t="s">
        <v>37</v>
      </c>
      <c r="V8" s="10" t="s">
        <v>38</v>
      </c>
      <c r="X8" s="7"/>
      <c r="Y8" s="7"/>
      <c r="Z8" s="7"/>
      <c r="AA8" s="7"/>
      <c r="AB8" s="7"/>
      <c r="AC8" s="7"/>
      <c r="AD8" t="s">
        <v>39</v>
      </c>
      <c r="AE8" t="s">
        <v>28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</row>
    <row r="9" spans="1:38" ht="15.5" x14ac:dyDescent="0.35">
      <c r="A9" s="1"/>
      <c r="B9" s="8" t="s">
        <v>40</v>
      </c>
      <c r="C9" s="8" t="s">
        <v>40</v>
      </c>
      <c r="D9" s="8" t="s">
        <v>40</v>
      </c>
      <c r="E9" s="8" t="s">
        <v>40</v>
      </c>
      <c r="F9" s="8" t="s">
        <v>40</v>
      </c>
      <c r="G9" s="8" t="s">
        <v>40</v>
      </c>
      <c r="H9" s="8" t="s">
        <v>40</v>
      </c>
      <c r="I9" s="9" t="s">
        <v>40</v>
      </c>
      <c r="J9" s="1"/>
      <c r="K9" s="8" t="s">
        <v>40</v>
      </c>
      <c r="L9" s="8" t="s">
        <v>40</v>
      </c>
      <c r="M9" s="8" t="s">
        <v>40</v>
      </c>
      <c r="N9" s="8" t="s">
        <v>40</v>
      </c>
      <c r="O9" s="8" t="s">
        <v>40</v>
      </c>
      <c r="P9" s="8" t="s">
        <v>40</v>
      </c>
      <c r="Q9" s="8" t="s">
        <v>40</v>
      </c>
      <c r="R9" s="9" t="s">
        <v>40</v>
      </c>
      <c r="S9" s="1"/>
      <c r="U9" t="s">
        <v>41</v>
      </c>
      <c r="V9" t="s">
        <v>41</v>
      </c>
      <c r="W9" t="s">
        <v>40</v>
      </c>
      <c r="X9" t="s">
        <v>40</v>
      </c>
      <c r="Y9" t="s">
        <v>40</v>
      </c>
      <c r="Z9" t="s">
        <v>40</v>
      </c>
      <c r="AA9" t="s">
        <v>40</v>
      </c>
      <c r="AB9" t="s">
        <v>40</v>
      </c>
      <c r="AC9" t="s">
        <v>40</v>
      </c>
      <c r="AD9" t="s">
        <v>40</v>
      </c>
      <c r="AE9" t="s">
        <v>40</v>
      </c>
      <c r="AF9" t="s">
        <v>40</v>
      </c>
      <c r="AG9" t="s">
        <v>40</v>
      </c>
      <c r="AH9" t="s">
        <v>40</v>
      </c>
      <c r="AI9" t="s">
        <v>40</v>
      </c>
      <c r="AJ9" t="s">
        <v>40</v>
      </c>
      <c r="AK9" t="s">
        <v>40</v>
      </c>
      <c r="AL9" t="s">
        <v>40</v>
      </c>
    </row>
    <row r="10" spans="1:38" ht="15.5" x14ac:dyDescent="0.35">
      <c r="I10" s="2"/>
      <c r="R10" s="2"/>
      <c r="S10" s="1"/>
    </row>
    <row r="11" spans="1:38" ht="15.5" x14ac:dyDescent="0.35">
      <c r="A11" s="1" t="s">
        <v>42</v>
      </c>
      <c r="B11" s="11">
        <f>(ROUND((ROUND([1]PRECEPTS!$D11/[1]PRECEPTS!$F11,2)),2)*B$126/9)</f>
        <v>26.08</v>
      </c>
      <c r="C11" s="11">
        <f>(ROUND((ROUND([1]PRECEPTS!$D11/[1]PRECEPTS!$F11,2)),2)*C$126/9)</f>
        <v>30.426666666666662</v>
      </c>
      <c r="D11" s="11">
        <f>(ROUND((ROUND([1]PRECEPTS!$D11/[1]PRECEPTS!$F11,2)),2)*D$126/9)</f>
        <v>34.773333333333333</v>
      </c>
      <c r="E11" s="11">
        <f>(ROUND((ROUND([1]PRECEPTS!$D11/[1]PRECEPTS!$F11,2)),2)*E$126/9)</f>
        <v>39.119999999999997</v>
      </c>
      <c r="F11" s="11">
        <f>(ROUND((ROUND([1]PRECEPTS!$D11/[1]PRECEPTS!$F11,2)),2)*F$126/9)</f>
        <v>47.813333333333333</v>
      </c>
      <c r="G11" s="11">
        <f>(ROUND((ROUND([1]PRECEPTS!$D11/[1]PRECEPTS!$F11,2)),2)*G$126/9)</f>
        <v>56.506666666666661</v>
      </c>
      <c r="H11" s="11">
        <f>(ROUND((ROUND([1]PRECEPTS!$D11/[1]PRECEPTS!$F11,2)),2)*H$126/9)</f>
        <v>65.199999999999989</v>
      </c>
      <c r="I11" s="12">
        <f>(ROUND((ROUND([1]PRECEPTS!$D11/[1]PRECEPTS!$F11,2)),2)*I$126/9)</f>
        <v>78.239999999999995</v>
      </c>
      <c r="J11" s="1" t="s">
        <v>42</v>
      </c>
      <c r="K11" s="11">
        <f>(ROUND(B11,2))+(ROUND(K$128,2))+(ROUND(B$128,2))</f>
        <v>1558.53</v>
      </c>
      <c r="L11" s="11">
        <f t="shared" ref="L11:N42" si="0">(ROUND(C11,2))+(ROUND(L$128,2))+(ROUND(C$128,2))</f>
        <v>1818.2900000000002</v>
      </c>
      <c r="M11" s="11">
        <f t="shared" si="0"/>
        <v>2078.04</v>
      </c>
      <c r="N11" s="11">
        <f>(ROUND(E11,2))+(ROUND(N$128,2))+(ROUND(E$128,2))</f>
        <v>2337.8000000000002</v>
      </c>
      <c r="O11" s="11">
        <f t="shared" ref="O11:R42" si="1">(ROUND(F11,2))+(ROUND(O$128,2))+(ROUND(F$128,2))</f>
        <v>2857.31</v>
      </c>
      <c r="P11" s="11">
        <f t="shared" si="1"/>
        <v>3376.8300000000004</v>
      </c>
      <c r="Q11" s="11">
        <f t="shared" si="1"/>
        <v>3896.33</v>
      </c>
      <c r="R11" s="12">
        <f t="shared" si="1"/>
        <v>4675.6000000000004</v>
      </c>
      <c r="S11" s="1" t="s">
        <v>42</v>
      </c>
      <c r="T11" s="13">
        <f>[1]PRECEPTS!B11</f>
        <v>483.1</v>
      </c>
      <c r="U11" s="14">
        <v>18000</v>
      </c>
      <c r="V11" s="11">
        <f>[1]PRECEPTS!D11</f>
        <v>18900</v>
      </c>
      <c r="W11" s="11">
        <f t="shared" ref="W11:W74" si="2">E11</f>
        <v>39.119999999999997</v>
      </c>
      <c r="X11" s="11">
        <f>$E$128</f>
        <v>175.4</v>
      </c>
      <c r="Y11" s="11">
        <f t="shared" ref="Y11:Y74" si="3">$N$130</f>
        <v>1700.64</v>
      </c>
      <c r="Z11" s="11">
        <f>$N$131</f>
        <v>0</v>
      </c>
      <c r="AA11" s="11">
        <f t="shared" ref="AA11:AA74" si="4">$N$133</f>
        <v>299.43</v>
      </c>
      <c r="AB11" s="11">
        <f t="shared" ref="AB11:AB74" si="5">$N$132</f>
        <v>87.21</v>
      </c>
      <c r="AC11" s="11">
        <f>$N$134</f>
        <v>36</v>
      </c>
      <c r="AD11" s="11">
        <f>SUM(W11:AC11)</f>
        <v>2337.8000000000002</v>
      </c>
      <c r="AE11" s="11">
        <f t="shared" ref="AE11:AH42" si="6">K11</f>
        <v>1558.53</v>
      </c>
      <c r="AF11" s="11">
        <f t="shared" si="6"/>
        <v>1818.2900000000002</v>
      </c>
      <c r="AG11" s="11">
        <f t="shared" si="6"/>
        <v>2078.04</v>
      </c>
      <c r="AH11" s="11">
        <f>N11</f>
        <v>2337.8000000000002</v>
      </c>
      <c r="AI11" s="11">
        <f t="shared" ref="AI11:AL42" si="7">O11</f>
        <v>2857.31</v>
      </c>
      <c r="AJ11" s="11">
        <f t="shared" si="7"/>
        <v>3376.8300000000004</v>
      </c>
      <c r="AK11" s="11">
        <f t="shared" si="7"/>
        <v>3896.33</v>
      </c>
      <c r="AL11" s="11">
        <f t="shared" si="7"/>
        <v>4675.6000000000004</v>
      </c>
    </row>
    <row r="12" spans="1:38" ht="15.5" x14ac:dyDescent="0.35">
      <c r="A12" s="1" t="s">
        <v>43</v>
      </c>
      <c r="B12" s="11">
        <f>(ROUND((ROUND([1]PRECEPTS!$D12/[1]PRECEPTS!$F12,2)),2)*B$126/9)</f>
        <v>58.11333333333333</v>
      </c>
      <c r="C12" s="11">
        <f>(ROUND((ROUND([1]PRECEPTS!$D12/[1]PRECEPTS!$F12,2)),2)*C$126/9)</f>
        <v>67.798888888888897</v>
      </c>
      <c r="D12" s="11">
        <f>(ROUND((ROUND([1]PRECEPTS!$D12/[1]PRECEPTS!$F12,2)),2)*D$126/9)</f>
        <v>77.484444444444449</v>
      </c>
      <c r="E12" s="11">
        <f>(ROUND((ROUND([1]PRECEPTS!$D12/[1]PRECEPTS!$F12,2)),2)*E$126/9)</f>
        <v>87.17</v>
      </c>
      <c r="F12" s="11">
        <f>(ROUND((ROUND([1]PRECEPTS!$D12/[1]PRECEPTS!$F12,2)),2)*F$126/9)</f>
        <v>106.54111111111111</v>
      </c>
      <c r="G12" s="11">
        <f>(ROUND((ROUND([1]PRECEPTS!$D12/[1]PRECEPTS!$F12,2)),2)*G$126/9)</f>
        <v>125.91222222222223</v>
      </c>
      <c r="H12" s="11">
        <f>(ROUND((ROUND([1]PRECEPTS!$D12/[1]PRECEPTS!$F12,2)),2)*H$126/9)</f>
        <v>145.28333333333333</v>
      </c>
      <c r="I12" s="12">
        <f>(ROUND((ROUND([1]PRECEPTS!$D12/[1]PRECEPTS!$F12,2)),2)*I$126/9)</f>
        <v>174.34</v>
      </c>
      <c r="J12" s="1" t="s">
        <v>43</v>
      </c>
      <c r="K12" s="11">
        <f t="shared" ref="K12:R43" si="8">(ROUND(B12,2))+(ROUND(K$128,2))+(ROUND(B$128,2))</f>
        <v>1590.56</v>
      </c>
      <c r="L12" s="11">
        <f t="shared" si="0"/>
        <v>1855.66</v>
      </c>
      <c r="M12" s="11">
        <f t="shared" si="0"/>
        <v>2120.75</v>
      </c>
      <c r="N12" s="11">
        <f t="shared" si="0"/>
        <v>2385.8500000000004</v>
      </c>
      <c r="O12" s="11">
        <f t="shared" si="1"/>
        <v>2916.04</v>
      </c>
      <c r="P12" s="11">
        <f t="shared" si="1"/>
        <v>3446.23</v>
      </c>
      <c r="Q12" s="11">
        <f t="shared" si="1"/>
        <v>3976.4100000000003</v>
      </c>
      <c r="R12" s="12">
        <f t="shared" si="1"/>
        <v>4771.7000000000007</v>
      </c>
      <c r="S12" s="1" t="s">
        <v>43</v>
      </c>
      <c r="T12" s="13">
        <f>[1]PRECEPTS!B12</f>
        <v>260.7</v>
      </c>
      <c r="U12" s="14">
        <v>21850</v>
      </c>
      <c r="V12" s="11">
        <f>[1]PRECEPTS!D12</f>
        <v>22724</v>
      </c>
      <c r="W12" s="11">
        <f t="shared" si="2"/>
        <v>87.17</v>
      </c>
      <c r="X12" s="11">
        <f t="shared" ref="X12:X75" si="9">$E$128</f>
        <v>175.4</v>
      </c>
      <c r="Y12" s="11">
        <f t="shared" si="3"/>
        <v>1700.64</v>
      </c>
      <c r="Z12" s="11">
        <f t="shared" ref="Z12:Z75" si="10">$N$131</f>
        <v>0</v>
      </c>
      <c r="AA12" s="11">
        <f t="shared" si="4"/>
        <v>299.43</v>
      </c>
      <c r="AB12" s="11">
        <f t="shared" si="5"/>
        <v>87.21</v>
      </c>
      <c r="AC12" s="11">
        <f t="shared" ref="AC12:AC75" si="11">$N$134</f>
        <v>36</v>
      </c>
      <c r="AD12" s="11">
        <f t="shared" ref="AD12:AD75" si="12">SUM(W12:AC12)</f>
        <v>2385.85</v>
      </c>
      <c r="AE12" s="11">
        <f t="shared" si="6"/>
        <v>1590.56</v>
      </c>
      <c r="AF12" s="11">
        <f t="shared" si="6"/>
        <v>1855.66</v>
      </c>
      <c r="AG12" s="11">
        <f t="shared" si="6"/>
        <v>2120.75</v>
      </c>
      <c r="AH12" s="11">
        <f t="shared" si="6"/>
        <v>2385.8500000000004</v>
      </c>
      <c r="AI12" s="11">
        <f t="shared" si="7"/>
        <v>2916.04</v>
      </c>
      <c r="AJ12" s="11">
        <f t="shared" si="7"/>
        <v>3446.23</v>
      </c>
      <c r="AK12" s="11">
        <f t="shared" si="7"/>
        <v>3976.4100000000003</v>
      </c>
      <c r="AL12" s="11">
        <f t="shared" si="7"/>
        <v>4771.7000000000007</v>
      </c>
    </row>
    <row r="13" spans="1:38" ht="15.5" x14ac:dyDescent="0.35">
      <c r="A13" s="1" t="s">
        <v>44</v>
      </c>
      <c r="B13" s="11">
        <f>(ROUND((ROUND([1]PRECEPTS!$D13/[1]PRECEPTS!$F13,2)),2)*B$126/9)</f>
        <v>0</v>
      </c>
      <c r="C13" s="11">
        <f>(ROUND((ROUND([1]PRECEPTS!$D13/[1]PRECEPTS!$F13,2)),2)*C$126/9)</f>
        <v>0</v>
      </c>
      <c r="D13" s="11">
        <f>(ROUND((ROUND([1]PRECEPTS!$D13/[1]PRECEPTS!$F13,2)),2)*D$126/9)</f>
        <v>0</v>
      </c>
      <c r="E13" s="11">
        <f>(ROUND((ROUND([1]PRECEPTS!$D13/[1]PRECEPTS!$F13,2)),2)*E$126/9)</f>
        <v>0</v>
      </c>
      <c r="F13" s="11">
        <f>(ROUND((ROUND([1]PRECEPTS!$D13/[1]PRECEPTS!$F13,2)),2)*F$126/9)</f>
        <v>0</v>
      </c>
      <c r="G13" s="11">
        <f>(ROUND((ROUND([1]PRECEPTS!$D13/[1]PRECEPTS!$F13,2)),2)*G$126/9)</f>
        <v>0</v>
      </c>
      <c r="H13" s="11">
        <f>(ROUND((ROUND([1]PRECEPTS!$D13/[1]PRECEPTS!$F13,2)),2)*H$126/9)</f>
        <v>0</v>
      </c>
      <c r="I13" s="12">
        <f>(ROUND((ROUND([1]PRECEPTS!$D13/[1]PRECEPTS!$F13,2)),2)*I$126/9)</f>
        <v>0</v>
      </c>
      <c r="J13" s="1" t="s">
        <v>44</v>
      </c>
      <c r="K13" s="11">
        <f t="shared" si="8"/>
        <v>1532.45</v>
      </c>
      <c r="L13" s="11">
        <f t="shared" si="0"/>
        <v>1787.8600000000001</v>
      </c>
      <c r="M13" s="11">
        <f t="shared" si="0"/>
        <v>2043.27</v>
      </c>
      <c r="N13" s="11">
        <f t="shared" si="0"/>
        <v>2298.6800000000003</v>
      </c>
      <c r="O13" s="11">
        <f t="shared" si="1"/>
        <v>2809.5</v>
      </c>
      <c r="P13" s="11">
        <f t="shared" si="1"/>
        <v>3320.32</v>
      </c>
      <c r="Q13" s="11">
        <f t="shared" si="1"/>
        <v>3831.13</v>
      </c>
      <c r="R13" s="12">
        <f t="shared" si="1"/>
        <v>4597.3600000000006</v>
      </c>
      <c r="S13" s="1" t="s">
        <v>44</v>
      </c>
      <c r="T13" s="13">
        <f>[1]PRECEPTS!B13</f>
        <v>75.3</v>
      </c>
      <c r="U13" s="14">
        <v>0</v>
      </c>
      <c r="V13" s="11">
        <f>[1]PRECEPTS!D13</f>
        <v>0</v>
      </c>
      <c r="W13" s="11">
        <f t="shared" si="2"/>
        <v>0</v>
      </c>
      <c r="X13" s="11">
        <f t="shared" si="9"/>
        <v>175.4</v>
      </c>
      <c r="Y13" s="11">
        <f t="shared" si="3"/>
        <v>1700.64</v>
      </c>
      <c r="Z13" s="11">
        <f t="shared" si="10"/>
        <v>0</v>
      </c>
      <c r="AA13" s="11">
        <f t="shared" si="4"/>
        <v>299.43</v>
      </c>
      <c r="AB13" s="11">
        <f t="shared" si="5"/>
        <v>87.21</v>
      </c>
      <c r="AC13" s="11">
        <f t="shared" si="11"/>
        <v>36</v>
      </c>
      <c r="AD13" s="11">
        <f t="shared" si="12"/>
        <v>2298.6800000000003</v>
      </c>
      <c r="AE13" s="11">
        <f t="shared" si="6"/>
        <v>1532.45</v>
      </c>
      <c r="AF13" s="11">
        <f t="shared" si="6"/>
        <v>1787.8600000000001</v>
      </c>
      <c r="AG13" s="11">
        <f t="shared" si="6"/>
        <v>2043.27</v>
      </c>
      <c r="AH13" s="11">
        <f t="shared" si="6"/>
        <v>2298.6800000000003</v>
      </c>
      <c r="AI13" s="11">
        <f t="shared" si="7"/>
        <v>2809.5</v>
      </c>
      <c r="AJ13" s="11">
        <f t="shared" si="7"/>
        <v>3320.32</v>
      </c>
      <c r="AK13" s="11">
        <f t="shared" si="7"/>
        <v>3831.13</v>
      </c>
      <c r="AL13" s="11">
        <f t="shared" si="7"/>
        <v>4597.3600000000006</v>
      </c>
    </row>
    <row r="14" spans="1:38" ht="15.5" x14ac:dyDescent="0.35">
      <c r="A14" s="1" t="s">
        <v>45</v>
      </c>
      <c r="B14" s="11">
        <f>(ROUND((ROUND([1]PRECEPTS!$D14/[1]PRECEPTS!$F14,2)),2)*B$126/9)</f>
        <v>55.913333333333334</v>
      </c>
      <c r="C14" s="11">
        <f>(ROUND((ROUND([1]PRECEPTS!$D14/[1]PRECEPTS!$F14,2)),2)*C$126/9)</f>
        <v>65.232222222222219</v>
      </c>
      <c r="D14" s="11">
        <f>(ROUND((ROUND([1]PRECEPTS!$D14/[1]PRECEPTS!$F14,2)),2)*D$126/9)</f>
        <v>74.551111111111112</v>
      </c>
      <c r="E14" s="11">
        <f>(ROUND((ROUND([1]PRECEPTS!$D14/[1]PRECEPTS!$F14,2)),2)*E$126/9)</f>
        <v>83.87</v>
      </c>
      <c r="F14" s="11">
        <f>(ROUND((ROUND([1]PRECEPTS!$D14/[1]PRECEPTS!$F14,2)),2)*F$126/9)</f>
        <v>102.50777777777779</v>
      </c>
      <c r="G14" s="11">
        <f>(ROUND((ROUND([1]PRECEPTS!$D14/[1]PRECEPTS!$F14,2)),2)*G$126/9)</f>
        <v>121.14555555555555</v>
      </c>
      <c r="H14" s="11">
        <f>(ROUND((ROUND([1]PRECEPTS!$D14/[1]PRECEPTS!$F14,2)),2)*H$126/9)</f>
        <v>139.78333333333336</v>
      </c>
      <c r="I14" s="12">
        <f>(ROUND((ROUND([1]PRECEPTS!$D14/[1]PRECEPTS!$F14,2)),2)*I$126/9)</f>
        <v>167.74</v>
      </c>
      <c r="J14" s="1" t="s">
        <v>45</v>
      </c>
      <c r="K14" s="11">
        <f t="shared" si="8"/>
        <v>1588.3600000000001</v>
      </c>
      <c r="L14" s="11">
        <f t="shared" si="0"/>
        <v>1853.0900000000001</v>
      </c>
      <c r="M14" s="11">
        <f t="shared" si="0"/>
        <v>2117.8199999999997</v>
      </c>
      <c r="N14" s="11">
        <f t="shared" si="0"/>
        <v>2382.5500000000002</v>
      </c>
      <c r="O14" s="11">
        <f t="shared" si="1"/>
        <v>2912.01</v>
      </c>
      <c r="P14" s="11">
        <f t="shared" si="1"/>
        <v>3441.4700000000003</v>
      </c>
      <c r="Q14" s="11">
        <f t="shared" si="1"/>
        <v>3970.9100000000003</v>
      </c>
      <c r="R14" s="12">
        <f t="shared" si="1"/>
        <v>4765.1000000000004</v>
      </c>
      <c r="S14" s="1" t="s">
        <v>45</v>
      </c>
      <c r="T14" s="13">
        <f>[1]PRECEPTS!B14</f>
        <v>168.5</v>
      </c>
      <c r="U14" s="14">
        <v>13787</v>
      </c>
      <c r="V14" s="11">
        <f>[1]PRECEPTS!D14</f>
        <v>14132</v>
      </c>
      <c r="W14" s="11">
        <f t="shared" si="2"/>
        <v>83.87</v>
      </c>
      <c r="X14" s="11">
        <f t="shared" si="9"/>
        <v>175.4</v>
      </c>
      <c r="Y14" s="11">
        <f t="shared" si="3"/>
        <v>1700.64</v>
      </c>
      <c r="Z14" s="11">
        <f t="shared" si="10"/>
        <v>0</v>
      </c>
      <c r="AA14" s="11">
        <f t="shared" si="4"/>
        <v>299.43</v>
      </c>
      <c r="AB14" s="11">
        <f t="shared" si="5"/>
        <v>87.21</v>
      </c>
      <c r="AC14" s="11">
        <f t="shared" si="11"/>
        <v>36</v>
      </c>
      <c r="AD14" s="11">
        <f t="shared" si="12"/>
        <v>2382.5500000000002</v>
      </c>
      <c r="AE14" s="11">
        <f t="shared" si="6"/>
        <v>1588.3600000000001</v>
      </c>
      <c r="AF14" s="11">
        <f t="shared" si="6"/>
        <v>1853.0900000000001</v>
      </c>
      <c r="AG14" s="11">
        <f t="shared" si="6"/>
        <v>2117.8199999999997</v>
      </c>
      <c r="AH14" s="11">
        <f t="shared" si="6"/>
        <v>2382.5500000000002</v>
      </c>
      <c r="AI14" s="11">
        <f t="shared" si="7"/>
        <v>2912.01</v>
      </c>
      <c r="AJ14" s="11">
        <f t="shared" si="7"/>
        <v>3441.4700000000003</v>
      </c>
      <c r="AK14" s="11">
        <f t="shared" si="7"/>
        <v>3970.9100000000003</v>
      </c>
      <c r="AL14" s="11">
        <f t="shared" si="7"/>
        <v>4765.1000000000004</v>
      </c>
    </row>
    <row r="15" spans="1:38" ht="15.5" x14ac:dyDescent="0.35">
      <c r="A15" s="1" t="s">
        <v>46</v>
      </c>
      <c r="B15" s="11">
        <f>(ROUND((ROUND([1]PRECEPTS!$D15/[1]PRECEPTS!$F15,2)),2)*B$126/9)</f>
        <v>73.78</v>
      </c>
      <c r="C15" s="11">
        <f>(ROUND((ROUND([1]PRECEPTS!$D15/[1]PRECEPTS!$F15,2)),2)*C$126/9)</f>
        <v>86.076666666666668</v>
      </c>
      <c r="D15" s="11">
        <f>(ROUND((ROUND([1]PRECEPTS!$D15/[1]PRECEPTS!$F15,2)),2)*D$126/9)</f>
        <v>98.373333333333335</v>
      </c>
      <c r="E15" s="11">
        <f>(ROUND((ROUND([1]PRECEPTS!$D15/[1]PRECEPTS!$F15,2)),2)*E$126/9)</f>
        <v>110.67</v>
      </c>
      <c r="F15" s="11">
        <f>(ROUND((ROUND([1]PRECEPTS!$D15/[1]PRECEPTS!$F15,2)),2)*F$126/9)</f>
        <v>135.26333333333335</v>
      </c>
      <c r="G15" s="11">
        <f>(ROUND((ROUND([1]PRECEPTS!$D15/[1]PRECEPTS!$F15,2)),2)*G$126/9)</f>
        <v>159.85666666666668</v>
      </c>
      <c r="H15" s="11">
        <f>(ROUND((ROUND([1]PRECEPTS!$D15/[1]PRECEPTS!$F15,2)),2)*H$126/9)</f>
        <v>184.45</v>
      </c>
      <c r="I15" s="12">
        <f>(ROUND((ROUND([1]PRECEPTS!$D15/[1]PRECEPTS!$F15,2)),2)*I$126/9)</f>
        <v>221.34</v>
      </c>
      <c r="J15" s="1" t="s">
        <v>46</v>
      </c>
      <c r="K15" s="11">
        <f t="shared" si="8"/>
        <v>1606.23</v>
      </c>
      <c r="L15" s="11">
        <f t="shared" si="0"/>
        <v>1873.94</v>
      </c>
      <c r="M15" s="11">
        <f t="shared" si="0"/>
        <v>2141.64</v>
      </c>
      <c r="N15" s="11">
        <f t="shared" si="0"/>
        <v>2409.3500000000004</v>
      </c>
      <c r="O15" s="11">
        <f t="shared" si="1"/>
        <v>2944.76</v>
      </c>
      <c r="P15" s="11">
        <f t="shared" si="1"/>
        <v>3480.1800000000003</v>
      </c>
      <c r="Q15" s="11">
        <f t="shared" si="1"/>
        <v>4015.58</v>
      </c>
      <c r="R15" s="12">
        <f t="shared" si="1"/>
        <v>4818.7000000000007</v>
      </c>
      <c r="S15" s="1" t="s">
        <v>46</v>
      </c>
      <c r="T15" s="13">
        <f>[1]PRECEPTS!B15</f>
        <v>126.5</v>
      </c>
      <c r="U15" s="14">
        <v>14000</v>
      </c>
      <c r="V15" s="11">
        <f>[1]PRECEPTS!D15</f>
        <v>14000</v>
      </c>
      <c r="W15" s="11">
        <f t="shared" si="2"/>
        <v>110.67</v>
      </c>
      <c r="X15" s="11">
        <f t="shared" si="9"/>
        <v>175.4</v>
      </c>
      <c r="Y15" s="11">
        <f t="shared" si="3"/>
        <v>1700.64</v>
      </c>
      <c r="Z15" s="11">
        <f t="shared" si="10"/>
        <v>0</v>
      </c>
      <c r="AA15" s="11">
        <f t="shared" si="4"/>
        <v>299.43</v>
      </c>
      <c r="AB15" s="11">
        <f t="shared" si="5"/>
        <v>87.21</v>
      </c>
      <c r="AC15" s="11">
        <f t="shared" si="11"/>
        <v>36</v>
      </c>
      <c r="AD15" s="11">
        <f t="shared" si="12"/>
        <v>2409.35</v>
      </c>
      <c r="AE15" s="11">
        <f t="shared" si="6"/>
        <v>1606.23</v>
      </c>
      <c r="AF15" s="11">
        <f t="shared" si="6"/>
        <v>1873.94</v>
      </c>
      <c r="AG15" s="11">
        <f t="shared" si="6"/>
        <v>2141.64</v>
      </c>
      <c r="AH15" s="11">
        <f t="shared" si="6"/>
        <v>2409.3500000000004</v>
      </c>
      <c r="AI15" s="11">
        <f t="shared" si="7"/>
        <v>2944.76</v>
      </c>
      <c r="AJ15" s="11">
        <f t="shared" si="7"/>
        <v>3480.1800000000003</v>
      </c>
      <c r="AK15" s="11">
        <f t="shared" si="7"/>
        <v>4015.58</v>
      </c>
      <c r="AL15" s="11">
        <f t="shared" si="7"/>
        <v>4818.7000000000007</v>
      </c>
    </row>
    <row r="16" spans="1:38" ht="15.5" x14ac:dyDescent="0.35">
      <c r="A16" s="1" t="s">
        <v>47</v>
      </c>
      <c r="B16" s="11">
        <f>(ROUND((ROUND([1]PRECEPTS!$D16/[1]PRECEPTS!$F16,2)),2)*B$126/9)</f>
        <v>68.36</v>
      </c>
      <c r="C16" s="11">
        <f>(ROUND((ROUND([1]PRECEPTS!$D16/[1]PRECEPTS!$F16,2)),2)*C$126/9)</f>
        <v>79.753333333333345</v>
      </c>
      <c r="D16" s="11">
        <f>(ROUND((ROUND([1]PRECEPTS!$D16/[1]PRECEPTS!$F16,2)),2)*D$126/9)</f>
        <v>91.146666666666675</v>
      </c>
      <c r="E16" s="11">
        <f>(ROUND((ROUND([1]PRECEPTS!$D16/[1]PRECEPTS!$F16,2)),2)*E$126/9)</f>
        <v>102.54</v>
      </c>
      <c r="F16" s="11">
        <f>(ROUND((ROUND([1]PRECEPTS!$D16/[1]PRECEPTS!$F16,2)),2)*F$126/9)</f>
        <v>125.32666666666667</v>
      </c>
      <c r="G16" s="11">
        <f>(ROUND((ROUND([1]PRECEPTS!$D16/[1]PRECEPTS!$F16,2)),2)*G$126/9)</f>
        <v>148.11333333333334</v>
      </c>
      <c r="H16" s="11">
        <f>(ROUND((ROUND([1]PRECEPTS!$D16/[1]PRECEPTS!$F16,2)),2)*H$126/9)</f>
        <v>170.9</v>
      </c>
      <c r="I16" s="12">
        <f>(ROUND((ROUND([1]PRECEPTS!$D16/[1]PRECEPTS!$F16,2)),2)*I$126/9)</f>
        <v>205.08</v>
      </c>
      <c r="J16" s="1" t="s">
        <v>47</v>
      </c>
      <c r="K16" s="11">
        <f t="shared" si="8"/>
        <v>1600.81</v>
      </c>
      <c r="L16" s="11">
        <f t="shared" si="0"/>
        <v>1867.6100000000001</v>
      </c>
      <c r="M16" s="11">
        <f t="shared" si="0"/>
        <v>2134.42</v>
      </c>
      <c r="N16" s="11">
        <f t="shared" si="0"/>
        <v>2401.2200000000003</v>
      </c>
      <c r="O16" s="11">
        <f t="shared" si="1"/>
        <v>2934.83</v>
      </c>
      <c r="P16" s="11">
        <f t="shared" si="1"/>
        <v>3468.4300000000003</v>
      </c>
      <c r="Q16" s="11">
        <f t="shared" si="1"/>
        <v>4002.03</v>
      </c>
      <c r="R16" s="12">
        <f t="shared" si="1"/>
        <v>4802.4400000000005</v>
      </c>
      <c r="S16" s="1" t="s">
        <v>47</v>
      </c>
      <c r="T16" s="13">
        <f>[1]PRECEPTS!B16</f>
        <v>760.7</v>
      </c>
      <c r="U16" s="14">
        <v>50877</v>
      </c>
      <c r="V16" s="11">
        <f>[1]PRECEPTS!D16</f>
        <v>78000</v>
      </c>
      <c r="W16" s="11">
        <f t="shared" si="2"/>
        <v>102.54</v>
      </c>
      <c r="X16" s="11">
        <f t="shared" si="9"/>
        <v>175.4</v>
      </c>
      <c r="Y16" s="11">
        <f t="shared" si="3"/>
        <v>1700.64</v>
      </c>
      <c r="Z16" s="11">
        <f t="shared" si="10"/>
        <v>0</v>
      </c>
      <c r="AA16" s="11">
        <f t="shared" si="4"/>
        <v>299.43</v>
      </c>
      <c r="AB16" s="11">
        <f t="shared" si="5"/>
        <v>87.21</v>
      </c>
      <c r="AC16" s="11">
        <f t="shared" si="11"/>
        <v>36</v>
      </c>
      <c r="AD16" s="11">
        <f t="shared" si="12"/>
        <v>2401.2200000000003</v>
      </c>
      <c r="AE16" s="11">
        <f t="shared" si="6"/>
        <v>1600.81</v>
      </c>
      <c r="AF16" s="11">
        <f t="shared" si="6"/>
        <v>1867.6100000000001</v>
      </c>
      <c r="AG16" s="11">
        <f t="shared" si="6"/>
        <v>2134.42</v>
      </c>
      <c r="AH16" s="11">
        <f t="shared" si="6"/>
        <v>2401.2200000000003</v>
      </c>
      <c r="AI16" s="11">
        <f t="shared" si="7"/>
        <v>2934.83</v>
      </c>
      <c r="AJ16" s="11">
        <f t="shared" si="7"/>
        <v>3468.4300000000003</v>
      </c>
      <c r="AK16" s="11">
        <f t="shared" si="7"/>
        <v>4002.03</v>
      </c>
      <c r="AL16" s="11">
        <f t="shared" si="7"/>
        <v>4802.4400000000005</v>
      </c>
    </row>
    <row r="17" spans="1:38" ht="15.5" x14ac:dyDescent="0.35">
      <c r="A17" s="1" t="s">
        <v>48</v>
      </c>
      <c r="B17" s="11">
        <f>(ROUND((ROUND([1]PRECEPTS!$D17/[1]PRECEPTS!$F17,2)),2)*B$126/9)</f>
        <v>83.153333333333336</v>
      </c>
      <c r="C17" s="11">
        <f>(ROUND((ROUND([1]PRECEPTS!$D17/[1]PRECEPTS!$F17,2)),2)*C$126/9)</f>
        <v>97.012222222222221</v>
      </c>
      <c r="D17" s="11">
        <f>(ROUND((ROUND([1]PRECEPTS!$D17/[1]PRECEPTS!$F17,2)),2)*D$126/9)</f>
        <v>110.87111111111112</v>
      </c>
      <c r="E17" s="11">
        <f>(ROUND((ROUND([1]PRECEPTS!$D17/[1]PRECEPTS!$F17,2)),2)*E$126/9)</f>
        <v>124.72999999999999</v>
      </c>
      <c r="F17" s="11">
        <f>(ROUND((ROUND([1]PRECEPTS!$D17/[1]PRECEPTS!$F17,2)),2)*F$126/9)</f>
        <v>152.44777777777779</v>
      </c>
      <c r="G17" s="11">
        <f>(ROUND((ROUND([1]PRECEPTS!$D17/[1]PRECEPTS!$F17,2)),2)*G$126/9)</f>
        <v>180.16555555555556</v>
      </c>
      <c r="H17" s="11">
        <f>(ROUND((ROUND([1]PRECEPTS!$D17/[1]PRECEPTS!$F17,2)),2)*H$126/9)</f>
        <v>207.88333333333333</v>
      </c>
      <c r="I17" s="12">
        <f>(ROUND((ROUND([1]PRECEPTS!$D17/[1]PRECEPTS!$F17,2)),2)*I$126/9)</f>
        <v>249.45999999999998</v>
      </c>
      <c r="J17" s="1" t="s">
        <v>48</v>
      </c>
      <c r="K17" s="11">
        <f t="shared" si="8"/>
        <v>1615.6000000000001</v>
      </c>
      <c r="L17" s="11">
        <f t="shared" si="0"/>
        <v>1884.8700000000001</v>
      </c>
      <c r="M17" s="11">
        <f t="shared" si="0"/>
        <v>2154.14</v>
      </c>
      <c r="N17" s="11">
        <f t="shared" si="0"/>
        <v>2423.4100000000003</v>
      </c>
      <c r="O17" s="11">
        <f t="shared" si="1"/>
        <v>2961.95</v>
      </c>
      <c r="P17" s="11">
        <f t="shared" si="1"/>
        <v>3500.4900000000002</v>
      </c>
      <c r="Q17" s="11">
        <f t="shared" si="1"/>
        <v>4039.01</v>
      </c>
      <c r="R17" s="12">
        <f t="shared" si="1"/>
        <v>4846.8200000000006</v>
      </c>
      <c r="S17" s="1" t="s">
        <v>48</v>
      </c>
      <c r="T17" s="13">
        <f>[1]PRECEPTS!B17</f>
        <v>1497.6</v>
      </c>
      <c r="U17" s="14">
        <v>181000</v>
      </c>
      <c r="V17" s="11">
        <f>[1]PRECEPTS!D17</f>
        <v>186800</v>
      </c>
      <c r="W17" s="11">
        <f t="shared" si="2"/>
        <v>124.72999999999999</v>
      </c>
      <c r="X17" s="11">
        <f t="shared" si="9"/>
        <v>175.4</v>
      </c>
      <c r="Y17" s="11">
        <f t="shared" si="3"/>
        <v>1700.64</v>
      </c>
      <c r="Z17" s="11">
        <f t="shared" si="10"/>
        <v>0</v>
      </c>
      <c r="AA17" s="11">
        <f t="shared" si="4"/>
        <v>299.43</v>
      </c>
      <c r="AB17" s="11">
        <f t="shared" si="5"/>
        <v>87.21</v>
      </c>
      <c r="AC17" s="11">
        <f t="shared" si="11"/>
        <v>36</v>
      </c>
      <c r="AD17" s="11">
        <f t="shared" si="12"/>
        <v>2423.41</v>
      </c>
      <c r="AE17" s="11">
        <f t="shared" si="6"/>
        <v>1615.6000000000001</v>
      </c>
      <c r="AF17" s="11">
        <f t="shared" si="6"/>
        <v>1884.8700000000001</v>
      </c>
      <c r="AG17" s="11">
        <f t="shared" si="6"/>
        <v>2154.14</v>
      </c>
      <c r="AH17" s="11">
        <f t="shared" si="6"/>
        <v>2423.4100000000003</v>
      </c>
      <c r="AI17" s="11">
        <f t="shared" si="7"/>
        <v>2961.95</v>
      </c>
      <c r="AJ17" s="11">
        <f t="shared" si="7"/>
        <v>3500.4900000000002</v>
      </c>
      <c r="AK17" s="11">
        <f t="shared" si="7"/>
        <v>4039.01</v>
      </c>
      <c r="AL17" s="11">
        <f t="shared" si="7"/>
        <v>4846.8200000000006</v>
      </c>
    </row>
    <row r="18" spans="1:38" ht="15.5" x14ac:dyDescent="0.35">
      <c r="A18" s="1" t="s">
        <v>49</v>
      </c>
      <c r="B18" s="11">
        <f>(ROUND((ROUND([1]PRECEPTS!$D18/[1]PRECEPTS!$F18,2)),2)*B$126/9)</f>
        <v>100.33333333333333</v>
      </c>
      <c r="C18" s="11">
        <f>(ROUND((ROUND([1]PRECEPTS!$D18/[1]PRECEPTS!$F18,2)),2)*C$126/9)</f>
        <v>117.05555555555556</v>
      </c>
      <c r="D18" s="11">
        <f>(ROUND((ROUND([1]PRECEPTS!$D18/[1]PRECEPTS!$F18,2)),2)*D$126/9)</f>
        <v>133.77777777777777</v>
      </c>
      <c r="E18" s="11">
        <f>(ROUND((ROUND([1]PRECEPTS!$D18/[1]PRECEPTS!$F18,2)),2)*E$126/9)</f>
        <v>150.5</v>
      </c>
      <c r="F18" s="11">
        <f>(ROUND((ROUND([1]PRECEPTS!$D18/[1]PRECEPTS!$F18,2)),2)*F$126/9)</f>
        <v>183.94444444444446</v>
      </c>
      <c r="G18" s="11">
        <f>(ROUND((ROUND([1]PRECEPTS!$D18/[1]PRECEPTS!$F18,2)),2)*G$126/9)</f>
        <v>217.38888888888889</v>
      </c>
      <c r="H18" s="11">
        <f>(ROUND((ROUND([1]PRECEPTS!$D18/[1]PRECEPTS!$F18,2)),2)*H$126/9)</f>
        <v>250.83333333333334</v>
      </c>
      <c r="I18" s="12">
        <f>(ROUND((ROUND([1]PRECEPTS!$D18/[1]PRECEPTS!$F18,2)),2)*I$126/9)</f>
        <v>301</v>
      </c>
      <c r="J18" s="1" t="s">
        <v>49</v>
      </c>
      <c r="K18" s="11">
        <f t="shared" si="8"/>
        <v>1632.78</v>
      </c>
      <c r="L18" s="11">
        <f t="shared" si="0"/>
        <v>1904.92</v>
      </c>
      <c r="M18" s="11">
        <f t="shared" si="0"/>
        <v>2177.0499999999997</v>
      </c>
      <c r="N18" s="11">
        <f t="shared" si="0"/>
        <v>2449.1800000000003</v>
      </c>
      <c r="O18" s="11">
        <f t="shared" si="1"/>
        <v>2993.44</v>
      </c>
      <c r="P18" s="11">
        <f t="shared" si="1"/>
        <v>3537.71</v>
      </c>
      <c r="Q18" s="11">
        <f t="shared" si="1"/>
        <v>4081.96</v>
      </c>
      <c r="R18" s="12">
        <f t="shared" si="1"/>
        <v>4898.3600000000006</v>
      </c>
      <c r="S18" s="1" t="s">
        <v>49</v>
      </c>
      <c r="T18" s="13">
        <f>[1]PRECEPTS!B18</f>
        <v>630.6</v>
      </c>
      <c r="U18" s="14">
        <v>88267</v>
      </c>
      <c r="V18" s="11">
        <f>[1]PRECEPTS!D18</f>
        <v>94906</v>
      </c>
      <c r="W18" s="11">
        <f t="shared" si="2"/>
        <v>150.5</v>
      </c>
      <c r="X18" s="11">
        <f t="shared" si="9"/>
        <v>175.4</v>
      </c>
      <c r="Y18" s="11">
        <f t="shared" si="3"/>
        <v>1700.64</v>
      </c>
      <c r="Z18" s="11">
        <f t="shared" si="10"/>
        <v>0</v>
      </c>
      <c r="AA18" s="11">
        <f t="shared" si="4"/>
        <v>299.43</v>
      </c>
      <c r="AB18" s="11">
        <f t="shared" si="5"/>
        <v>87.21</v>
      </c>
      <c r="AC18" s="11">
        <f t="shared" si="11"/>
        <v>36</v>
      </c>
      <c r="AD18" s="11">
        <f t="shared" si="12"/>
        <v>2449.1799999999998</v>
      </c>
      <c r="AE18" s="11">
        <f t="shared" si="6"/>
        <v>1632.78</v>
      </c>
      <c r="AF18" s="11">
        <f t="shared" si="6"/>
        <v>1904.92</v>
      </c>
      <c r="AG18" s="11">
        <f t="shared" si="6"/>
        <v>2177.0499999999997</v>
      </c>
      <c r="AH18" s="11">
        <f t="shared" si="6"/>
        <v>2449.1800000000003</v>
      </c>
      <c r="AI18" s="11">
        <f t="shared" si="7"/>
        <v>2993.44</v>
      </c>
      <c r="AJ18" s="11">
        <f t="shared" si="7"/>
        <v>3537.71</v>
      </c>
      <c r="AK18" s="11">
        <f t="shared" si="7"/>
        <v>4081.96</v>
      </c>
      <c r="AL18" s="11">
        <f t="shared" si="7"/>
        <v>4898.3600000000006</v>
      </c>
    </row>
    <row r="19" spans="1:38" ht="15.5" x14ac:dyDescent="0.35">
      <c r="A19" s="1" t="s">
        <v>50</v>
      </c>
      <c r="B19" s="11">
        <f>(ROUND((ROUND([1]PRECEPTS!$D19/[1]PRECEPTS!$F19,2)),2)*B$126/9)</f>
        <v>0</v>
      </c>
      <c r="C19" s="11">
        <f>(ROUND((ROUND([1]PRECEPTS!$D19/[1]PRECEPTS!$F19,2)),2)*C$126/9)</f>
        <v>0</v>
      </c>
      <c r="D19" s="11">
        <f>(ROUND((ROUND([1]PRECEPTS!$D19/[1]PRECEPTS!$F19,2)),2)*D$126/9)</f>
        <v>0</v>
      </c>
      <c r="E19" s="11">
        <f>(ROUND((ROUND([1]PRECEPTS!$D19/[1]PRECEPTS!$F19,2)),2)*E$126/9)</f>
        <v>0</v>
      </c>
      <c r="F19" s="11">
        <f>(ROUND((ROUND([1]PRECEPTS!$D19/[1]PRECEPTS!$F19,2)),2)*F$126/9)</f>
        <v>0</v>
      </c>
      <c r="G19" s="11">
        <f>(ROUND((ROUND([1]PRECEPTS!$D19/[1]PRECEPTS!$F19,2)),2)*G$126/9)</f>
        <v>0</v>
      </c>
      <c r="H19" s="11">
        <f>(ROUND((ROUND([1]PRECEPTS!$D19/[1]PRECEPTS!$F19,2)),2)*H$126/9)</f>
        <v>0</v>
      </c>
      <c r="I19" s="12">
        <f>(ROUND((ROUND([1]PRECEPTS!$D19/[1]PRECEPTS!$F19,2)),2)*I$126/9)</f>
        <v>0</v>
      </c>
      <c r="J19" s="1" t="s">
        <v>50</v>
      </c>
      <c r="K19" s="11">
        <f t="shared" si="8"/>
        <v>1532.45</v>
      </c>
      <c r="L19" s="11">
        <f t="shared" si="0"/>
        <v>1787.8600000000001</v>
      </c>
      <c r="M19" s="11">
        <f t="shared" si="0"/>
        <v>2043.27</v>
      </c>
      <c r="N19" s="11">
        <f t="shared" si="0"/>
        <v>2298.6800000000003</v>
      </c>
      <c r="O19" s="11">
        <f t="shared" si="1"/>
        <v>2809.5</v>
      </c>
      <c r="P19" s="11">
        <f t="shared" si="1"/>
        <v>3320.32</v>
      </c>
      <c r="Q19" s="11">
        <f t="shared" si="1"/>
        <v>3831.13</v>
      </c>
      <c r="R19" s="12">
        <f t="shared" si="1"/>
        <v>4597.3600000000006</v>
      </c>
      <c r="S19" s="1" t="s">
        <v>50</v>
      </c>
      <c r="T19" s="13">
        <f>[1]PRECEPTS!B19</f>
        <v>54.9</v>
      </c>
      <c r="U19" s="14">
        <v>0</v>
      </c>
      <c r="V19" s="11">
        <f>[1]PRECEPTS!D19</f>
        <v>0</v>
      </c>
      <c r="W19" s="11">
        <f t="shared" si="2"/>
        <v>0</v>
      </c>
      <c r="X19" s="11">
        <f t="shared" si="9"/>
        <v>175.4</v>
      </c>
      <c r="Y19" s="11">
        <f t="shared" si="3"/>
        <v>1700.64</v>
      </c>
      <c r="Z19" s="11">
        <f t="shared" si="10"/>
        <v>0</v>
      </c>
      <c r="AA19" s="11">
        <f t="shared" si="4"/>
        <v>299.43</v>
      </c>
      <c r="AB19" s="11">
        <f t="shared" si="5"/>
        <v>87.21</v>
      </c>
      <c r="AC19" s="11">
        <f t="shared" si="11"/>
        <v>36</v>
      </c>
      <c r="AD19" s="11">
        <f t="shared" si="12"/>
        <v>2298.6800000000003</v>
      </c>
      <c r="AE19" s="11">
        <f t="shared" si="6"/>
        <v>1532.45</v>
      </c>
      <c r="AF19" s="11">
        <f t="shared" si="6"/>
        <v>1787.8600000000001</v>
      </c>
      <c r="AG19" s="11">
        <f t="shared" si="6"/>
        <v>2043.27</v>
      </c>
      <c r="AH19" s="11">
        <f t="shared" si="6"/>
        <v>2298.6800000000003</v>
      </c>
      <c r="AI19" s="11">
        <f t="shared" si="7"/>
        <v>2809.5</v>
      </c>
      <c r="AJ19" s="11">
        <f t="shared" si="7"/>
        <v>3320.32</v>
      </c>
      <c r="AK19" s="11">
        <f t="shared" si="7"/>
        <v>3831.13</v>
      </c>
      <c r="AL19" s="11">
        <f t="shared" si="7"/>
        <v>4597.3600000000006</v>
      </c>
    </row>
    <row r="20" spans="1:38" ht="15.5" x14ac:dyDescent="0.35">
      <c r="A20" s="1" t="s">
        <v>51</v>
      </c>
      <c r="B20" s="11">
        <f>(ROUND((ROUND([1]PRECEPTS!$D20/[1]PRECEPTS!$F20,2)),2)*B$126/9)</f>
        <v>50.48</v>
      </c>
      <c r="C20" s="11">
        <f>(ROUND((ROUND([1]PRECEPTS!$D20/[1]PRECEPTS!$F20,2)),2)*C$126/9)</f>
        <v>58.893333333333331</v>
      </c>
      <c r="D20" s="11">
        <f>(ROUND((ROUND([1]PRECEPTS!$D20/[1]PRECEPTS!$F20,2)),2)*D$126/9)</f>
        <v>67.306666666666672</v>
      </c>
      <c r="E20" s="11">
        <f>(ROUND((ROUND([1]PRECEPTS!$D20/[1]PRECEPTS!$F20,2)),2)*E$126/9)</f>
        <v>75.72</v>
      </c>
      <c r="F20" s="11">
        <f>(ROUND((ROUND([1]PRECEPTS!$D20/[1]PRECEPTS!$F20,2)),2)*F$126/9)</f>
        <v>92.546666666666667</v>
      </c>
      <c r="G20" s="11">
        <f>(ROUND((ROUND([1]PRECEPTS!$D20/[1]PRECEPTS!$F20,2)),2)*G$126/9)</f>
        <v>109.37333333333333</v>
      </c>
      <c r="H20" s="11">
        <f>(ROUND((ROUND([1]PRECEPTS!$D20/[1]PRECEPTS!$F20,2)),2)*H$126/9)</f>
        <v>126.19999999999999</v>
      </c>
      <c r="I20" s="12">
        <f>(ROUND((ROUND([1]PRECEPTS!$D20/[1]PRECEPTS!$F20,2)),2)*I$126/9)</f>
        <v>151.44</v>
      </c>
      <c r="J20" s="1" t="s">
        <v>51</v>
      </c>
      <c r="K20" s="11">
        <f t="shared" si="8"/>
        <v>1582.93</v>
      </c>
      <c r="L20" s="11">
        <f t="shared" si="0"/>
        <v>1846.7500000000002</v>
      </c>
      <c r="M20" s="11">
        <f t="shared" si="0"/>
        <v>2110.58</v>
      </c>
      <c r="N20" s="11">
        <f t="shared" si="0"/>
        <v>2374.4</v>
      </c>
      <c r="O20" s="11">
        <f t="shared" si="1"/>
        <v>2902.05</v>
      </c>
      <c r="P20" s="11">
        <f t="shared" si="1"/>
        <v>3429.69</v>
      </c>
      <c r="Q20" s="11">
        <f t="shared" si="1"/>
        <v>3957.33</v>
      </c>
      <c r="R20" s="12">
        <f t="shared" si="1"/>
        <v>4748.8</v>
      </c>
      <c r="S20" s="1" t="s">
        <v>51</v>
      </c>
      <c r="T20" s="13">
        <f>[1]PRECEPTS!B20</f>
        <v>396.2</v>
      </c>
      <c r="U20" s="14">
        <v>30000</v>
      </c>
      <c r="V20" s="11">
        <f>[1]PRECEPTS!D20</f>
        <v>30000</v>
      </c>
      <c r="W20" s="11">
        <f t="shared" si="2"/>
        <v>75.72</v>
      </c>
      <c r="X20" s="11">
        <f t="shared" si="9"/>
        <v>175.4</v>
      </c>
      <c r="Y20" s="11">
        <f t="shared" si="3"/>
        <v>1700.64</v>
      </c>
      <c r="Z20" s="11">
        <f t="shared" si="10"/>
        <v>0</v>
      </c>
      <c r="AA20" s="11">
        <f t="shared" si="4"/>
        <v>299.43</v>
      </c>
      <c r="AB20" s="11">
        <f t="shared" si="5"/>
        <v>87.21</v>
      </c>
      <c r="AC20" s="11">
        <f t="shared" si="11"/>
        <v>36</v>
      </c>
      <c r="AD20" s="11">
        <f t="shared" si="12"/>
        <v>2374.4</v>
      </c>
      <c r="AE20" s="11">
        <f t="shared" si="6"/>
        <v>1582.93</v>
      </c>
      <c r="AF20" s="11">
        <f t="shared" si="6"/>
        <v>1846.7500000000002</v>
      </c>
      <c r="AG20" s="11">
        <f t="shared" si="6"/>
        <v>2110.58</v>
      </c>
      <c r="AH20" s="11">
        <f t="shared" si="6"/>
        <v>2374.4</v>
      </c>
      <c r="AI20" s="11">
        <f t="shared" si="7"/>
        <v>2902.05</v>
      </c>
      <c r="AJ20" s="11">
        <f t="shared" si="7"/>
        <v>3429.69</v>
      </c>
      <c r="AK20" s="11">
        <f t="shared" si="7"/>
        <v>3957.33</v>
      </c>
      <c r="AL20" s="11">
        <f t="shared" si="7"/>
        <v>4748.8</v>
      </c>
    </row>
    <row r="21" spans="1:38" ht="15.5" x14ac:dyDescent="0.35">
      <c r="A21" s="1" t="s">
        <v>52</v>
      </c>
      <c r="B21" s="11">
        <f>(ROUND((ROUND([1]PRECEPTS!$D21/[1]PRECEPTS!$F21,2)),2)*B$126/9)</f>
        <v>75.513333333333335</v>
      </c>
      <c r="C21" s="11">
        <f>(ROUND((ROUND([1]PRECEPTS!$D21/[1]PRECEPTS!$F21,2)),2)*C$126/9)</f>
        <v>88.098888888888894</v>
      </c>
      <c r="D21" s="11">
        <f>(ROUND((ROUND([1]PRECEPTS!$D21/[1]PRECEPTS!$F21,2)),2)*D$126/9)</f>
        <v>100.68444444444444</v>
      </c>
      <c r="E21" s="11">
        <f>(ROUND((ROUND([1]PRECEPTS!$D21/[1]PRECEPTS!$F21,2)),2)*E$126/9)</f>
        <v>113.27</v>
      </c>
      <c r="F21" s="11">
        <f>(ROUND((ROUND([1]PRECEPTS!$D21/[1]PRECEPTS!$F21,2)),2)*F$126/9)</f>
        <v>138.44111111111113</v>
      </c>
      <c r="G21" s="11">
        <f>(ROUND((ROUND([1]PRECEPTS!$D21/[1]PRECEPTS!$F21,2)),2)*G$126/9)</f>
        <v>163.61222222222221</v>
      </c>
      <c r="H21" s="11">
        <f>(ROUND((ROUND([1]PRECEPTS!$D21/[1]PRECEPTS!$F21,2)),2)*H$126/9)</f>
        <v>188.78333333333333</v>
      </c>
      <c r="I21" s="12">
        <f>(ROUND((ROUND([1]PRECEPTS!$D21/[1]PRECEPTS!$F21,2)),2)*I$126/9)</f>
        <v>226.54</v>
      </c>
      <c r="J21" s="1" t="s">
        <v>52</v>
      </c>
      <c r="K21" s="11">
        <f t="shared" si="8"/>
        <v>1607.96</v>
      </c>
      <c r="L21" s="11">
        <f t="shared" si="0"/>
        <v>1875.96</v>
      </c>
      <c r="M21" s="11">
        <f t="shared" si="0"/>
        <v>2143.9499999999998</v>
      </c>
      <c r="N21" s="11">
        <f t="shared" si="0"/>
        <v>2411.9500000000003</v>
      </c>
      <c r="O21" s="11">
        <f t="shared" si="1"/>
        <v>2947.94</v>
      </c>
      <c r="P21" s="11">
        <f t="shared" si="1"/>
        <v>3483.9300000000003</v>
      </c>
      <c r="Q21" s="11">
        <f t="shared" si="1"/>
        <v>4019.9100000000003</v>
      </c>
      <c r="R21" s="12">
        <f t="shared" si="1"/>
        <v>4823.9000000000005</v>
      </c>
      <c r="S21" s="1" t="s">
        <v>52</v>
      </c>
      <c r="T21" s="13">
        <f>[1]PRECEPTS!B21</f>
        <v>1287.4000000000001</v>
      </c>
      <c r="U21" s="14">
        <v>138886</v>
      </c>
      <c r="V21" s="11">
        <f>[1]PRECEPTS!D21</f>
        <v>145830</v>
      </c>
      <c r="W21" s="11">
        <f t="shared" si="2"/>
        <v>113.27</v>
      </c>
      <c r="X21" s="11">
        <f t="shared" si="9"/>
        <v>175.4</v>
      </c>
      <c r="Y21" s="11">
        <f t="shared" si="3"/>
        <v>1700.64</v>
      </c>
      <c r="Z21" s="11">
        <f t="shared" si="10"/>
        <v>0</v>
      </c>
      <c r="AA21" s="11">
        <f t="shared" si="4"/>
        <v>299.43</v>
      </c>
      <c r="AB21" s="11">
        <f t="shared" si="5"/>
        <v>87.21</v>
      </c>
      <c r="AC21" s="11">
        <f t="shared" si="11"/>
        <v>36</v>
      </c>
      <c r="AD21" s="11">
        <f t="shared" si="12"/>
        <v>2411.9500000000003</v>
      </c>
      <c r="AE21" s="11">
        <f t="shared" si="6"/>
        <v>1607.96</v>
      </c>
      <c r="AF21" s="11">
        <f t="shared" si="6"/>
        <v>1875.96</v>
      </c>
      <c r="AG21" s="11">
        <f t="shared" si="6"/>
        <v>2143.9499999999998</v>
      </c>
      <c r="AH21" s="11">
        <f t="shared" si="6"/>
        <v>2411.9500000000003</v>
      </c>
      <c r="AI21" s="11">
        <f t="shared" si="7"/>
        <v>2947.94</v>
      </c>
      <c r="AJ21" s="11">
        <f t="shared" si="7"/>
        <v>3483.9300000000003</v>
      </c>
      <c r="AK21" s="11">
        <f t="shared" si="7"/>
        <v>4019.9100000000003</v>
      </c>
      <c r="AL21" s="11">
        <f t="shared" si="7"/>
        <v>4823.9000000000005</v>
      </c>
    </row>
    <row r="22" spans="1:38" ht="15.5" x14ac:dyDescent="0.35">
      <c r="A22" s="1" t="s">
        <v>53</v>
      </c>
      <c r="B22" s="11">
        <f>(ROUND((ROUND([1]PRECEPTS!$D22/[1]PRECEPTS!$F22,2)),2)*B$126/9)</f>
        <v>53.66</v>
      </c>
      <c r="C22" s="11">
        <f>(ROUND((ROUND([1]PRECEPTS!$D22/[1]PRECEPTS!$F22,2)),2)*C$126/9)</f>
        <v>62.603333333333325</v>
      </c>
      <c r="D22" s="11">
        <f>(ROUND((ROUND([1]PRECEPTS!$D22/[1]PRECEPTS!$F22,2)),2)*D$126/9)</f>
        <v>71.546666666666667</v>
      </c>
      <c r="E22" s="11">
        <f>(ROUND((ROUND([1]PRECEPTS!$D22/[1]PRECEPTS!$F22,2)),2)*E$126/9)</f>
        <v>80.489999999999995</v>
      </c>
      <c r="F22" s="11">
        <f>(ROUND((ROUND([1]PRECEPTS!$D22/[1]PRECEPTS!$F22,2)),2)*F$126/9)</f>
        <v>98.376666666666665</v>
      </c>
      <c r="G22" s="11">
        <f>(ROUND((ROUND([1]PRECEPTS!$D22/[1]PRECEPTS!$F22,2)),2)*G$126/9)</f>
        <v>116.26333333333332</v>
      </c>
      <c r="H22" s="11">
        <f>(ROUND((ROUND([1]PRECEPTS!$D22/[1]PRECEPTS!$F22,2)),2)*H$126/9)</f>
        <v>134.14999999999998</v>
      </c>
      <c r="I22" s="12">
        <f>(ROUND((ROUND([1]PRECEPTS!$D22/[1]PRECEPTS!$F22,2)),2)*I$126/9)</f>
        <v>160.97999999999999</v>
      </c>
      <c r="J22" s="1" t="s">
        <v>53</v>
      </c>
      <c r="K22" s="11">
        <f t="shared" si="8"/>
        <v>1586.1100000000001</v>
      </c>
      <c r="L22" s="11">
        <f t="shared" si="0"/>
        <v>1850.46</v>
      </c>
      <c r="M22" s="11">
        <f t="shared" si="0"/>
        <v>2114.8199999999997</v>
      </c>
      <c r="N22" s="11">
        <f t="shared" si="0"/>
        <v>2379.17</v>
      </c>
      <c r="O22" s="11">
        <f t="shared" si="1"/>
        <v>2907.88</v>
      </c>
      <c r="P22" s="11">
        <f t="shared" si="1"/>
        <v>3436.5800000000004</v>
      </c>
      <c r="Q22" s="11">
        <f t="shared" si="1"/>
        <v>3965.28</v>
      </c>
      <c r="R22" s="12">
        <f t="shared" si="1"/>
        <v>4758.34</v>
      </c>
      <c r="S22" s="1" t="s">
        <v>53</v>
      </c>
      <c r="T22" s="13">
        <f>[1]PRECEPTS!B22</f>
        <v>453.5</v>
      </c>
      <c r="U22" s="14">
        <v>34750</v>
      </c>
      <c r="V22" s="11">
        <f>[1]PRECEPTS!D22</f>
        <v>36500</v>
      </c>
      <c r="W22" s="11">
        <f t="shared" si="2"/>
        <v>80.489999999999995</v>
      </c>
      <c r="X22" s="11">
        <f t="shared" si="9"/>
        <v>175.4</v>
      </c>
      <c r="Y22" s="11">
        <f t="shared" si="3"/>
        <v>1700.64</v>
      </c>
      <c r="Z22" s="11">
        <f t="shared" si="10"/>
        <v>0</v>
      </c>
      <c r="AA22" s="11">
        <f t="shared" si="4"/>
        <v>299.43</v>
      </c>
      <c r="AB22" s="11">
        <f t="shared" si="5"/>
        <v>87.21</v>
      </c>
      <c r="AC22" s="11">
        <f t="shared" si="11"/>
        <v>36</v>
      </c>
      <c r="AD22" s="11">
        <f t="shared" si="12"/>
        <v>2379.17</v>
      </c>
      <c r="AE22" s="11">
        <f t="shared" si="6"/>
        <v>1586.1100000000001</v>
      </c>
      <c r="AF22" s="11">
        <f t="shared" si="6"/>
        <v>1850.46</v>
      </c>
      <c r="AG22" s="11">
        <f t="shared" si="6"/>
        <v>2114.8199999999997</v>
      </c>
      <c r="AH22" s="11">
        <f t="shared" si="6"/>
        <v>2379.17</v>
      </c>
      <c r="AI22" s="11">
        <f t="shared" si="7"/>
        <v>2907.88</v>
      </c>
      <c r="AJ22" s="11">
        <f t="shared" si="7"/>
        <v>3436.5800000000004</v>
      </c>
      <c r="AK22" s="11">
        <f t="shared" si="7"/>
        <v>3965.28</v>
      </c>
      <c r="AL22" s="11">
        <f t="shared" si="7"/>
        <v>4758.34</v>
      </c>
    </row>
    <row r="23" spans="1:38" ht="15.5" x14ac:dyDescent="0.35">
      <c r="A23" s="1" t="s">
        <v>54</v>
      </c>
      <c r="B23" s="11">
        <f>(ROUND((ROUND([1]PRECEPTS!$D23/[1]PRECEPTS!$F23,2)),2)*B$126/9)</f>
        <v>16.52</v>
      </c>
      <c r="C23" s="11">
        <f>(ROUND((ROUND([1]PRECEPTS!$D23/[1]PRECEPTS!$F23,2)),2)*C$126/9)</f>
        <v>19.273333333333333</v>
      </c>
      <c r="D23" s="11">
        <f>(ROUND((ROUND([1]PRECEPTS!$D23/[1]PRECEPTS!$F23,2)),2)*D$126/9)</f>
        <v>22.026666666666667</v>
      </c>
      <c r="E23" s="11">
        <f>(ROUND((ROUND([1]PRECEPTS!$D23/[1]PRECEPTS!$F23,2)),2)*E$126/9)</f>
        <v>24.78</v>
      </c>
      <c r="F23" s="11">
        <f>(ROUND((ROUND([1]PRECEPTS!$D23/[1]PRECEPTS!$F23,2)),2)*F$126/9)</f>
        <v>30.286666666666672</v>
      </c>
      <c r="G23" s="11">
        <f>(ROUND((ROUND([1]PRECEPTS!$D23/[1]PRECEPTS!$F23,2)),2)*G$126/9)</f>
        <v>35.793333333333329</v>
      </c>
      <c r="H23" s="11">
        <f>(ROUND((ROUND([1]PRECEPTS!$D23/[1]PRECEPTS!$F23,2)),2)*H$126/9)</f>
        <v>41.300000000000004</v>
      </c>
      <c r="I23" s="12">
        <f>(ROUND((ROUND([1]PRECEPTS!$D23/[1]PRECEPTS!$F23,2)),2)*I$126/9)</f>
        <v>49.56</v>
      </c>
      <c r="J23" s="1" t="s">
        <v>54</v>
      </c>
      <c r="K23" s="11">
        <f t="shared" si="8"/>
        <v>1548.97</v>
      </c>
      <c r="L23" s="11">
        <f t="shared" si="0"/>
        <v>1807.13</v>
      </c>
      <c r="M23" s="11">
        <f t="shared" si="0"/>
        <v>2065.2999999999997</v>
      </c>
      <c r="N23" s="11">
        <f t="shared" si="0"/>
        <v>2323.4600000000005</v>
      </c>
      <c r="O23" s="11">
        <f t="shared" si="1"/>
        <v>2839.79</v>
      </c>
      <c r="P23" s="11">
        <f t="shared" si="1"/>
        <v>3356.11</v>
      </c>
      <c r="Q23" s="11">
        <f t="shared" si="1"/>
        <v>3872.4300000000003</v>
      </c>
      <c r="R23" s="12">
        <f t="shared" si="1"/>
        <v>4646.920000000001</v>
      </c>
      <c r="S23" s="1" t="s">
        <v>54</v>
      </c>
      <c r="T23" s="13">
        <f>[1]PRECEPTS!B23</f>
        <v>100.9</v>
      </c>
      <c r="U23" s="14">
        <v>2500</v>
      </c>
      <c r="V23" s="11">
        <f>[1]PRECEPTS!D23</f>
        <v>2500</v>
      </c>
      <c r="W23" s="11">
        <f t="shared" si="2"/>
        <v>24.78</v>
      </c>
      <c r="X23" s="11">
        <f t="shared" si="9"/>
        <v>175.4</v>
      </c>
      <c r="Y23" s="11">
        <f t="shared" si="3"/>
        <v>1700.64</v>
      </c>
      <c r="Z23" s="11">
        <f t="shared" si="10"/>
        <v>0</v>
      </c>
      <c r="AA23" s="11">
        <f t="shared" si="4"/>
        <v>299.43</v>
      </c>
      <c r="AB23" s="11">
        <f t="shared" si="5"/>
        <v>87.21</v>
      </c>
      <c r="AC23" s="11">
        <f t="shared" si="11"/>
        <v>36</v>
      </c>
      <c r="AD23" s="11">
        <f t="shared" si="12"/>
        <v>2323.46</v>
      </c>
      <c r="AE23" s="11">
        <f t="shared" si="6"/>
        <v>1548.97</v>
      </c>
      <c r="AF23" s="11">
        <f t="shared" si="6"/>
        <v>1807.13</v>
      </c>
      <c r="AG23" s="11">
        <f t="shared" si="6"/>
        <v>2065.2999999999997</v>
      </c>
      <c r="AH23" s="11">
        <f t="shared" si="6"/>
        <v>2323.4600000000005</v>
      </c>
      <c r="AI23" s="11">
        <f t="shared" si="7"/>
        <v>2839.79</v>
      </c>
      <c r="AJ23" s="11">
        <f t="shared" si="7"/>
        <v>3356.11</v>
      </c>
      <c r="AK23" s="11">
        <f t="shared" si="7"/>
        <v>3872.4300000000003</v>
      </c>
      <c r="AL23" s="11">
        <f t="shared" si="7"/>
        <v>4646.920000000001</v>
      </c>
    </row>
    <row r="24" spans="1:38" ht="15.5" x14ac:dyDescent="0.35">
      <c r="A24" s="1" t="s">
        <v>55</v>
      </c>
      <c r="B24" s="11">
        <f>(ROUND((ROUND([1]PRECEPTS!$D24/[1]PRECEPTS!$F24,2)),2)*B$126/9)</f>
        <v>74.313333333333333</v>
      </c>
      <c r="C24" s="11">
        <f>(ROUND((ROUND([1]PRECEPTS!$D24/[1]PRECEPTS!$F24,2)),2)*C$126/9)</f>
        <v>86.698888888888888</v>
      </c>
      <c r="D24" s="11">
        <f>(ROUND((ROUND([1]PRECEPTS!$D24/[1]PRECEPTS!$F24,2)),2)*D$126/9)</f>
        <v>99.084444444444443</v>
      </c>
      <c r="E24" s="11">
        <f>(ROUND((ROUND([1]PRECEPTS!$D24/[1]PRECEPTS!$F24,2)),2)*E$126/9)</f>
        <v>111.47</v>
      </c>
      <c r="F24" s="11">
        <f>(ROUND((ROUND([1]PRECEPTS!$D24/[1]PRECEPTS!$F24,2)),2)*F$126/9)</f>
        <v>136.24111111111111</v>
      </c>
      <c r="G24" s="11">
        <f>(ROUND((ROUND([1]PRECEPTS!$D24/[1]PRECEPTS!$F24,2)),2)*G$126/9)</f>
        <v>161.01222222222222</v>
      </c>
      <c r="H24" s="11">
        <f>(ROUND((ROUND([1]PRECEPTS!$D24/[1]PRECEPTS!$F24,2)),2)*H$126/9)</f>
        <v>185.78333333333333</v>
      </c>
      <c r="I24" s="12">
        <f>(ROUND((ROUND([1]PRECEPTS!$D24/[1]PRECEPTS!$F24,2)),2)*I$126/9)</f>
        <v>222.94</v>
      </c>
      <c r="J24" s="1" t="s">
        <v>55</v>
      </c>
      <c r="K24" s="11">
        <f t="shared" si="8"/>
        <v>1606.76</v>
      </c>
      <c r="L24" s="11">
        <f t="shared" si="0"/>
        <v>1874.5600000000002</v>
      </c>
      <c r="M24" s="11">
        <f t="shared" si="0"/>
        <v>2142.35</v>
      </c>
      <c r="N24" s="11">
        <f t="shared" si="0"/>
        <v>2410.15</v>
      </c>
      <c r="O24" s="11">
        <f t="shared" si="1"/>
        <v>2945.74</v>
      </c>
      <c r="P24" s="11">
        <f t="shared" si="1"/>
        <v>3481.3300000000004</v>
      </c>
      <c r="Q24" s="11">
        <f t="shared" si="1"/>
        <v>4016.9100000000003</v>
      </c>
      <c r="R24" s="12">
        <f t="shared" si="1"/>
        <v>4820.3</v>
      </c>
      <c r="S24" s="1" t="s">
        <v>55</v>
      </c>
      <c r="T24" s="13">
        <f>[1]PRECEPTS!B24</f>
        <v>913.9</v>
      </c>
      <c r="U24" s="14">
        <v>98300</v>
      </c>
      <c r="V24" s="11">
        <f>[1]PRECEPTS!D24</f>
        <v>101874</v>
      </c>
      <c r="W24" s="11">
        <f t="shared" si="2"/>
        <v>111.47</v>
      </c>
      <c r="X24" s="11">
        <f t="shared" si="9"/>
        <v>175.4</v>
      </c>
      <c r="Y24" s="11">
        <f t="shared" si="3"/>
        <v>1700.64</v>
      </c>
      <c r="Z24" s="11">
        <f t="shared" si="10"/>
        <v>0</v>
      </c>
      <c r="AA24" s="11">
        <f t="shared" si="4"/>
        <v>299.43</v>
      </c>
      <c r="AB24" s="11">
        <f t="shared" si="5"/>
        <v>87.21</v>
      </c>
      <c r="AC24" s="11">
        <f t="shared" si="11"/>
        <v>36</v>
      </c>
      <c r="AD24" s="11">
        <f t="shared" si="12"/>
        <v>2410.15</v>
      </c>
      <c r="AE24" s="11">
        <f t="shared" si="6"/>
        <v>1606.76</v>
      </c>
      <c r="AF24" s="11">
        <f t="shared" si="6"/>
        <v>1874.5600000000002</v>
      </c>
      <c r="AG24" s="11">
        <f t="shared" si="6"/>
        <v>2142.35</v>
      </c>
      <c r="AH24" s="11">
        <f t="shared" si="6"/>
        <v>2410.15</v>
      </c>
      <c r="AI24" s="11">
        <f t="shared" si="7"/>
        <v>2945.74</v>
      </c>
      <c r="AJ24" s="11">
        <f t="shared" si="7"/>
        <v>3481.3300000000004</v>
      </c>
      <c r="AK24" s="11">
        <f t="shared" si="7"/>
        <v>4016.9100000000003</v>
      </c>
      <c r="AL24" s="11">
        <f t="shared" si="7"/>
        <v>4820.3</v>
      </c>
    </row>
    <row r="25" spans="1:38" ht="15.5" x14ac:dyDescent="0.35">
      <c r="A25" s="1" t="s">
        <v>56</v>
      </c>
      <c r="B25" s="11">
        <f>(ROUND((ROUND([1]PRECEPTS!$D25/[1]PRECEPTS!$F25,2)),2)*B$126/9)</f>
        <v>127.02666666666667</v>
      </c>
      <c r="C25" s="11">
        <f>(ROUND((ROUND([1]PRECEPTS!$D25/[1]PRECEPTS!$F25,2)),2)*C$126/9)</f>
        <v>148.19777777777779</v>
      </c>
      <c r="D25" s="11">
        <f>(ROUND((ROUND([1]PRECEPTS!$D25/[1]PRECEPTS!$F25,2)),2)*D$126/9)</f>
        <v>169.36888888888888</v>
      </c>
      <c r="E25" s="11">
        <f>(ROUND((ROUND([1]PRECEPTS!$D25/[1]PRECEPTS!$F25,2)),2)*E$126/9)</f>
        <v>190.54</v>
      </c>
      <c r="F25" s="11">
        <f>(ROUND((ROUND([1]PRECEPTS!$D25/[1]PRECEPTS!$F25,2)),2)*F$126/9)</f>
        <v>232.88222222222223</v>
      </c>
      <c r="G25" s="11">
        <f>(ROUND((ROUND([1]PRECEPTS!$D25/[1]PRECEPTS!$F25,2)),2)*G$126/9)</f>
        <v>275.22444444444443</v>
      </c>
      <c r="H25" s="11">
        <f>(ROUND((ROUND([1]PRECEPTS!$D25/[1]PRECEPTS!$F25,2)),2)*H$126/9)</f>
        <v>317.56666666666666</v>
      </c>
      <c r="I25" s="12">
        <f>(ROUND((ROUND([1]PRECEPTS!$D25/[1]PRECEPTS!$F25,2)),2)*I$126/9)</f>
        <v>381.08</v>
      </c>
      <c r="J25" s="1" t="s">
        <v>56</v>
      </c>
      <c r="K25" s="11">
        <f t="shared" si="8"/>
        <v>1659.48</v>
      </c>
      <c r="L25" s="11">
        <f t="shared" si="0"/>
        <v>1936.0600000000002</v>
      </c>
      <c r="M25" s="11">
        <f t="shared" si="0"/>
        <v>2212.64</v>
      </c>
      <c r="N25" s="11">
        <f t="shared" si="0"/>
        <v>2489.2200000000003</v>
      </c>
      <c r="O25" s="11">
        <f t="shared" si="1"/>
        <v>3042.38</v>
      </c>
      <c r="P25" s="11">
        <f t="shared" si="1"/>
        <v>3595.5400000000004</v>
      </c>
      <c r="Q25" s="11">
        <f t="shared" si="1"/>
        <v>4148.7000000000007</v>
      </c>
      <c r="R25" s="12">
        <f t="shared" si="1"/>
        <v>4978.4400000000005</v>
      </c>
      <c r="S25" s="1" t="s">
        <v>56</v>
      </c>
      <c r="T25" s="13">
        <f>[1]PRECEPTS!B25</f>
        <v>4497.8999999999996</v>
      </c>
      <c r="U25" s="14">
        <v>773066</v>
      </c>
      <c r="V25" s="11">
        <f>[1]PRECEPTS!D25</f>
        <v>857037</v>
      </c>
      <c r="W25" s="11">
        <f t="shared" si="2"/>
        <v>190.54</v>
      </c>
      <c r="X25" s="11">
        <f t="shared" si="9"/>
        <v>175.4</v>
      </c>
      <c r="Y25" s="11">
        <f t="shared" si="3"/>
        <v>1700.64</v>
      </c>
      <c r="Z25" s="11">
        <f t="shared" si="10"/>
        <v>0</v>
      </c>
      <c r="AA25" s="11">
        <f t="shared" si="4"/>
        <v>299.43</v>
      </c>
      <c r="AB25" s="11">
        <f t="shared" si="5"/>
        <v>87.21</v>
      </c>
      <c r="AC25" s="11">
        <f t="shared" si="11"/>
        <v>36</v>
      </c>
      <c r="AD25" s="11">
        <f t="shared" si="12"/>
        <v>2489.2199999999998</v>
      </c>
      <c r="AE25" s="11">
        <f t="shared" si="6"/>
        <v>1659.48</v>
      </c>
      <c r="AF25" s="11">
        <f t="shared" si="6"/>
        <v>1936.0600000000002</v>
      </c>
      <c r="AG25" s="11">
        <f t="shared" si="6"/>
        <v>2212.64</v>
      </c>
      <c r="AH25" s="11">
        <f t="shared" si="6"/>
        <v>2489.2200000000003</v>
      </c>
      <c r="AI25" s="11">
        <f t="shared" si="7"/>
        <v>3042.38</v>
      </c>
      <c r="AJ25" s="11">
        <f t="shared" si="7"/>
        <v>3595.5400000000004</v>
      </c>
      <c r="AK25" s="11">
        <f t="shared" si="7"/>
        <v>4148.7000000000007</v>
      </c>
      <c r="AL25" s="11">
        <f t="shared" si="7"/>
        <v>4978.4400000000005</v>
      </c>
    </row>
    <row r="26" spans="1:38" ht="15.5" x14ac:dyDescent="0.35">
      <c r="A26" s="1" t="s">
        <v>57</v>
      </c>
      <c r="B26" s="11">
        <f>(ROUND((ROUND([1]PRECEPTS!$D26/[1]PRECEPTS!$F26,2)),2)*B$126/9)</f>
        <v>41.06666666666667</v>
      </c>
      <c r="C26" s="11">
        <f>(ROUND((ROUND([1]PRECEPTS!$D26/[1]PRECEPTS!$F26,2)),2)*C$126/9)</f>
        <v>47.911111111111111</v>
      </c>
      <c r="D26" s="11">
        <f>(ROUND((ROUND([1]PRECEPTS!$D26/[1]PRECEPTS!$F26,2)),2)*D$126/9)</f>
        <v>54.75555555555556</v>
      </c>
      <c r="E26" s="11">
        <f>(ROUND((ROUND([1]PRECEPTS!$D26/[1]PRECEPTS!$F26,2)),2)*E$126/9)</f>
        <v>61.599999999999994</v>
      </c>
      <c r="F26" s="11">
        <f>(ROUND((ROUND([1]PRECEPTS!$D26/[1]PRECEPTS!$F26,2)),2)*F$126/9)</f>
        <v>75.288888888888891</v>
      </c>
      <c r="G26" s="11">
        <f>(ROUND((ROUND([1]PRECEPTS!$D26/[1]PRECEPTS!$F26,2)),2)*G$126/9)</f>
        <v>88.977777777777789</v>
      </c>
      <c r="H26" s="11">
        <f>(ROUND((ROUND([1]PRECEPTS!$D26/[1]PRECEPTS!$F26,2)),2)*H$126/9)</f>
        <v>102.66666666666667</v>
      </c>
      <c r="I26" s="12">
        <f>(ROUND((ROUND([1]PRECEPTS!$D26/[1]PRECEPTS!$F26,2)),2)*I$126/9)</f>
        <v>123.19999999999999</v>
      </c>
      <c r="J26" s="1" t="s">
        <v>57</v>
      </c>
      <c r="K26" s="11">
        <f t="shared" si="8"/>
        <v>1573.52</v>
      </c>
      <c r="L26" s="11">
        <f t="shared" si="0"/>
        <v>1835.7700000000002</v>
      </c>
      <c r="M26" s="11">
        <f t="shared" si="0"/>
        <v>2098.0299999999997</v>
      </c>
      <c r="N26" s="11">
        <f t="shared" si="0"/>
        <v>2360.2800000000002</v>
      </c>
      <c r="O26" s="11">
        <f t="shared" si="1"/>
        <v>2884.79</v>
      </c>
      <c r="P26" s="11">
        <f t="shared" si="1"/>
        <v>3409.3</v>
      </c>
      <c r="Q26" s="11">
        <f t="shared" si="1"/>
        <v>3933.8</v>
      </c>
      <c r="R26" s="12">
        <f t="shared" si="1"/>
        <v>4720.5600000000004</v>
      </c>
      <c r="S26" s="1" t="s">
        <v>57</v>
      </c>
      <c r="T26" s="13">
        <f>[1]PRECEPTS!B26</f>
        <v>97.4</v>
      </c>
      <c r="U26" s="14">
        <v>5500</v>
      </c>
      <c r="V26" s="11">
        <f>[1]PRECEPTS!D26</f>
        <v>6000</v>
      </c>
      <c r="W26" s="11">
        <f t="shared" si="2"/>
        <v>61.599999999999994</v>
      </c>
      <c r="X26" s="11">
        <f t="shared" si="9"/>
        <v>175.4</v>
      </c>
      <c r="Y26" s="11">
        <f t="shared" si="3"/>
        <v>1700.64</v>
      </c>
      <c r="Z26" s="11">
        <f t="shared" si="10"/>
        <v>0</v>
      </c>
      <c r="AA26" s="11">
        <f t="shared" si="4"/>
        <v>299.43</v>
      </c>
      <c r="AB26" s="11">
        <f t="shared" si="5"/>
        <v>87.21</v>
      </c>
      <c r="AC26" s="11">
        <f t="shared" si="11"/>
        <v>36</v>
      </c>
      <c r="AD26" s="11">
        <f t="shared" si="12"/>
        <v>2360.2800000000002</v>
      </c>
      <c r="AE26" s="11">
        <f t="shared" si="6"/>
        <v>1573.52</v>
      </c>
      <c r="AF26" s="11">
        <f t="shared" si="6"/>
        <v>1835.7700000000002</v>
      </c>
      <c r="AG26" s="11">
        <f t="shared" si="6"/>
        <v>2098.0299999999997</v>
      </c>
      <c r="AH26" s="11">
        <f t="shared" si="6"/>
        <v>2360.2800000000002</v>
      </c>
      <c r="AI26" s="11">
        <f t="shared" si="7"/>
        <v>2884.79</v>
      </c>
      <c r="AJ26" s="11">
        <f t="shared" si="7"/>
        <v>3409.3</v>
      </c>
      <c r="AK26" s="11">
        <f t="shared" si="7"/>
        <v>3933.8</v>
      </c>
      <c r="AL26" s="11">
        <f t="shared" si="7"/>
        <v>4720.5600000000004</v>
      </c>
    </row>
    <row r="27" spans="1:38" ht="15.5" x14ac:dyDescent="0.35">
      <c r="A27" s="1" t="s">
        <v>58</v>
      </c>
      <c r="B27" s="11">
        <f>(ROUND((ROUND([1]PRECEPTS!$D27/[1]PRECEPTS!$F27,2)),2)*B$126/9)</f>
        <v>53.306666666666665</v>
      </c>
      <c r="C27" s="11">
        <f>(ROUND((ROUND([1]PRECEPTS!$D27/[1]PRECEPTS!$F27,2)),2)*C$126/9)</f>
        <v>62.191111111111098</v>
      </c>
      <c r="D27" s="11">
        <f>(ROUND((ROUND([1]PRECEPTS!$D27/[1]PRECEPTS!$F27,2)),2)*D$126/9)</f>
        <v>71.075555555555553</v>
      </c>
      <c r="E27" s="11">
        <f>(ROUND((ROUND([1]PRECEPTS!$D27/[1]PRECEPTS!$F27,2)),2)*E$126/9)</f>
        <v>79.959999999999994</v>
      </c>
      <c r="F27" s="11">
        <f>(ROUND((ROUND([1]PRECEPTS!$D27/[1]PRECEPTS!$F27,2)),2)*F$126/9)</f>
        <v>97.728888888888889</v>
      </c>
      <c r="G27" s="11">
        <f>(ROUND((ROUND([1]PRECEPTS!$D27/[1]PRECEPTS!$F27,2)),2)*G$126/9)</f>
        <v>115.49777777777778</v>
      </c>
      <c r="H27" s="11">
        <f>(ROUND((ROUND([1]PRECEPTS!$D27/[1]PRECEPTS!$F27,2)),2)*H$126/9)</f>
        <v>133.26666666666665</v>
      </c>
      <c r="I27" s="12">
        <f>(ROUND((ROUND([1]PRECEPTS!$D27/[1]PRECEPTS!$F27,2)),2)*I$126/9)</f>
        <v>159.91999999999999</v>
      </c>
      <c r="J27" s="1" t="s">
        <v>58</v>
      </c>
      <c r="K27" s="11">
        <f t="shared" si="8"/>
        <v>1585.76</v>
      </c>
      <c r="L27" s="11">
        <f t="shared" si="0"/>
        <v>1850.0500000000002</v>
      </c>
      <c r="M27" s="11">
        <f t="shared" si="0"/>
        <v>2114.35</v>
      </c>
      <c r="N27" s="11">
        <f t="shared" si="0"/>
        <v>2378.6400000000003</v>
      </c>
      <c r="O27" s="11">
        <f t="shared" si="1"/>
        <v>2907.23</v>
      </c>
      <c r="P27" s="11">
        <f t="shared" si="1"/>
        <v>3435.82</v>
      </c>
      <c r="Q27" s="11">
        <f t="shared" si="1"/>
        <v>3964.4</v>
      </c>
      <c r="R27" s="12">
        <f t="shared" si="1"/>
        <v>4757.2800000000007</v>
      </c>
      <c r="S27" s="1" t="s">
        <v>58</v>
      </c>
      <c r="T27" s="13">
        <f>[1]PRECEPTS!B27</f>
        <v>284</v>
      </c>
      <c r="U27" s="14">
        <v>21630</v>
      </c>
      <c r="V27" s="11">
        <f>[1]PRECEPTS!D27</f>
        <v>22710</v>
      </c>
      <c r="W27" s="11">
        <f t="shared" si="2"/>
        <v>79.959999999999994</v>
      </c>
      <c r="X27" s="11">
        <f t="shared" si="9"/>
        <v>175.4</v>
      </c>
      <c r="Y27" s="11">
        <f t="shared" si="3"/>
        <v>1700.64</v>
      </c>
      <c r="Z27" s="11">
        <f t="shared" si="10"/>
        <v>0</v>
      </c>
      <c r="AA27" s="11">
        <f t="shared" si="4"/>
        <v>299.43</v>
      </c>
      <c r="AB27" s="11">
        <f t="shared" si="5"/>
        <v>87.21</v>
      </c>
      <c r="AC27" s="11">
        <f t="shared" si="11"/>
        <v>36</v>
      </c>
      <c r="AD27" s="11">
        <f t="shared" si="12"/>
        <v>2378.64</v>
      </c>
      <c r="AE27" s="11">
        <f t="shared" si="6"/>
        <v>1585.76</v>
      </c>
      <c r="AF27" s="11">
        <f t="shared" si="6"/>
        <v>1850.0500000000002</v>
      </c>
      <c r="AG27" s="11">
        <f t="shared" si="6"/>
        <v>2114.35</v>
      </c>
      <c r="AH27" s="11">
        <f t="shared" si="6"/>
        <v>2378.6400000000003</v>
      </c>
      <c r="AI27" s="11">
        <f t="shared" si="7"/>
        <v>2907.23</v>
      </c>
      <c r="AJ27" s="11">
        <f t="shared" si="7"/>
        <v>3435.82</v>
      </c>
      <c r="AK27" s="11">
        <f t="shared" si="7"/>
        <v>3964.4</v>
      </c>
      <c r="AL27" s="11">
        <f t="shared" si="7"/>
        <v>4757.2800000000007</v>
      </c>
    </row>
    <row r="28" spans="1:38" ht="15.5" x14ac:dyDescent="0.35">
      <c r="A28" s="1" t="s">
        <v>59</v>
      </c>
      <c r="B28" s="11">
        <f>(ROUND((ROUND([1]PRECEPTS!$D28/[1]PRECEPTS!$F28,2)),2)*B$126/9)</f>
        <v>58.46</v>
      </c>
      <c r="C28" s="11">
        <f>(ROUND((ROUND([1]PRECEPTS!$D28/[1]PRECEPTS!$F28,2)),2)*C$126/9)</f>
        <v>68.203333333333319</v>
      </c>
      <c r="D28" s="11">
        <f>(ROUND((ROUND([1]PRECEPTS!$D28/[1]PRECEPTS!$F28,2)),2)*D$126/9)</f>
        <v>77.946666666666658</v>
      </c>
      <c r="E28" s="11">
        <f>(ROUND((ROUND([1]PRECEPTS!$D28/[1]PRECEPTS!$F28,2)),2)*E$126/9)</f>
        <v>87.69</v>
      </c>
      <c r="F28" s="11">
        <f>(ROUND((ROUND([1]PRECEPTS!$D28/[1]PRECEPTS!$F28,2)),2)*F$126/9)</f>
        <v>107.17666666666666</v>
      </c>
      <c r="G28" s="11">
        <f>(ROUND((ROUND([1]PRECEPTS!$D28/[1]PRECEPTS!$F28,2)),2)*G$126/9)</f>
        <v>126.66333333333334</v>
      </c>
      <c r="H28" s="11">
        <f>(ROUND((ROUND([1]PRECEPTS!$D28/[1]PRECEPTS!$F28,2)),2)*H$126/9)</f>
        <v>146.14999999999998</v>
      </c>
      <c r="I28" s="12">
        <f>(ROUND((ROUND([1]PRECEPTS!$D28/[1]PRECEPTS!$F28,2)),2)*I$126/9)</f>
        <v>175.38</v>
      </c>
      <c r="J28" s="1" t="s">
        <v>59</v>
      </c>
      <c r="K28" s="11">
        <f t="shared" si="8"/>
        <v>1590.91</v>
      </c>
      <c r="L28" s="11">
        <f t="shared" si="0"/>
        <v>1856.0600000000002</v>
      </c>
      <c r="M28" s="11">
        <f t="shared" si="0"/>
        <v>2121.2199999999998</v>
      </c>
      <c r="N28" s="11">
        <f t="shared" si="0"/>
        <v>2386.3700000000003</v>
      </c>
      <c r="O28" s="11">
        <f t="shared" si="1"/>
        <v>2916.68</v>
      </c>
      <c r="P28" s="11">
        <f t="shared" si="1"/>
        <v>3446.98</v>
      </c>
      <c r="Q28" s="11">
        <f t="shared" si="1"/>
        <v>3977.28</v>
      </c>
      <c r="R28" s="12">
        <f t="shared" si="1"/>
        <v>4772.7400000000007</v>
      </c>
      <c r="S28" s="1" t="s">
        <v>59</v>
      </c>
      <c r="T28" s="13">
        <f>[1]PRECEPTS!B28</f>
        <v>262.10000000000002</v>
      </c>
      <c r="U28" s="14">
        <v>22984</v>
      </c>
      <c r="V28" s="11">
        <f>[1]PRECEPTS!D28</f>
        <v>22984</v>
      </c>
      <c r="W28" s="11">
        <f t="shared" si="2"/>
        <v>87.69</v>
      </c>
      <c r="X28" s="11">
        <f t="shared" si="9"/>
        <v>175.4</v>
      </c>
      <c r="Y28" s="11">
        <f t="shared" si="3"/>
        <v>1700.64</v>
      </c>
      <c r="Z28" s="11">
        <f t="shared" si="10"/>
        <v>0</v>
      </c>
      <c r="AA28" s="11">
        <f>$N$133</f>
        <v>299.43</v>
      </c>
      <c r="AB28" s="11">
        <f t="shared" si="5"/>
        <v>87.21</v>
      </c>
      <c r="AC28" s="11">
        <f t="shared" si="11"/>
        <v>36</v>
      </c>
      <c r="AD28" s="11">
        <f t="shared" si="12"/>
        <v>2386.37</v>
      </c>
      <c r="AE28" s="11">
        <f t="shared" si="6"/>
        <v>1590.91</v>
      </c>
      <c r="AF28" s="11">
        <f t="shared" si="6"/>
        <v>1856.0600000000002</v>
      </c>
      <c r="AG28" s="11">
        <f t="shared" si="6"/>
        <v>2121.2199999999998</v>
      </c>
      <c r="AH28" s="11">
        <f t="shared" si="6"/>
        <v>2386.3700000000003</v>
      </c>
      <c r="AI28" s="11">
        <f t="shared" si="7"/>
        <v>2916.68</v>
      </c>
      <c r="AJ28" s="11">
        <f t="shared" si="7"/>
        <v>3446.98</v>
      </c>
      <c r="AK28" s="11">
        <f t="shared" si="7"/>
        <v>3977.28</v>
      </c>
      <c r="AL28" s="11">
        <f t="shared" si="7"/>
        <v>4772.7400000000007</v>
      </c>
    </row>
    <row r="29" spans="1:38" ht="15.5" x14ac:dyDescent="0.35">
      <c r="A29" s="1" t="s">
        <v>60</v>
      </c>
      <c r="B29" s="11">
        <f>(ROUND((ROUND([1]PRECEPTS!$D29/[1]PRECEPTS!$F29,2)),2)*B$126/9)</f>
        <v>0</v>
      </c>
      <c r="C29" s="11">
        <f>(ROUND((ROUND([1]PRECEPTS!$D29/[1]PRECEPTS!$F29,2)),2)*C$126/9)</f>
        <v>0</v>
      </c>
      <c r="D29" s="11">
        <f>(ROUND((ROUND([1]PRECEPTS!$D29/[1]PRECEPTS!$F29,2)),2)*D$126/9)</f>
        <v>0</v>
      </c>
      <c r="E29" s="11">
        <f>(ROUND((ROUND([1]PRECEPTS!$D29/[1]PRECEPTS!$F29,2)),2)*E$126/9)</f>
        <v>0</v>
      </c>
      <c r="F29" s="11">
        <f>(ROUND((ROUND([1]PRECEPTS!$D29/[1]PRECEPTS!$F29,2)),2)*F$126/9)</f>
        <v>0</v>
      </c>
      <c r="G29" s="11">
        <f>(ROUND((ROUND([1]PRECEPTS!$D29/[1]PRECEPTS!$F29,2)),2)*G$126/9)</f>
        <v>0</v>
      </c>
      <c r="H29" s="11">
        <f>(ROUND((ROUND([1]PRECEPTS!$D29/[1]PRECEPTS!$F29,2)),2)*H$126/9)</f>
        <v>0</v>
      </c>
      <c r="I29" s="12">
        <f>(ROUND((ROUND([1]PRECEPTS!$D29/[1]PRECEPTS!$F29,2)),2)*I$126/9)</f>
        <v>0</v>
      </c>
      <c r="J29" s="1" t="s">
        <v>60</v>
      </c>
      <c r="K29" s="11">
        <f t="shared" si="8"/>
        <v>1532.45</v>
      </c>
      <c r="L29" s="11">
        <f t="shared" si="0"/>
        <v>1787.8600000000001</v>
      </c>
      <c r="M29" s="11">
        <f t="shared" si="0"/>
        <v>2043.27</v>
      </c>
      <c r="N29" s="11">
        <f t="shared" si="0"/>
        <v>2298.6800000000003</v>
      </c>
      <c r="O29" s="11">
        <f t="shared" si="1"/>
        <v>2809.5</v>
      </c>
      <c r="P29" s="11">
        <f t="shared" si="1"/>
        <v>3320.32</v>
      </c>
      <c r="Q29" s="11">
        <f t="shared" si="1"/>
        <v>3831.13</v>
      </c>
      <c r="R29" s="12">
        <f t="shared" si="1"/>
        <v>4597.3600000000006</v>
      </c>
      <c r="S29" s="1" t="s">
        <v>60</v>
      </c>
      <c r="T29" s="13">
        <f>[1]PRECEPTS!B29</f>
        <v>11.8</v>
      </c>
      <c r="U29" s="14">
        <v>0</v>
      </c>
      <c r="V29" s="11">
        <f>[1]PRECEPTS!D29</f>
        <v>0</v>
      </c>
      <c r="W29" s="11">
        <f t="shared" si="2"/>
        <v>0</v>
      </c>
      <c r="X29" s="11">
        <f t="shared" si="9"/>
        <v>175.4</v>
      </c>
      <c r="Y29" s="11">
        <f t="shared" si="3"/>
        <v>1700.64</v>
      </c>
      <c r="Z29" s="11">
        <f t="shared" si="10"/>
        <v>0</v>
      </c>
      <c r="AA29" s="11">
        <f t="shared" si="4"/>
        <v>299.43</v>
      </c>
      <c r="AB29" s="11">
        <f t="shared" si="5"/>
        <v>87.21</v>
      </c>
      <c r="AC29" s="11">
        <f t="shared" si="11"/>
        <v>36</v>
      </c>
      <c r="AD29" s="11">
        <f t="shared" si="12"/>
        <v>2298.6800000000003</v>
      </c>
      <c r="AE29" s="11">
        <f t="shared" si="6"/>
        <v>1532.45</v>
      </c>
      <c r="AF29" s="11">
        <f t="shared" si="6"/>
        <v>1787.8600000000001</v>
      </c>
      <c r="AG29" s="11">
        <f t="shared" si="6"/>
        <v>2043.27</v>
      </c>
      <c r="AH29" s="11">
        <f t="shared" si="6"/>
        <v>2298.6800000000003</v>
      </c>
      <c r="AI29" s="11">
        <f t="shared" si="7"/>
        <v>2809.5</v>
      </c>
      <c r="AJ29" s="11">
        <f t="shared" si="7"/>
        <v>3320.32</v>
      </c>
      <c r="AK29" s="11">
        <f t="shared" si="7"/>
        <v>3831.13</v>
      </c>
      <c r="AL29" s="11">
        <f t="shared" si="7"/>
        <v>4597.3600000000006</v>
      </c>
    </row>
    <row r="30" spans="1:38" ht="15.5" x14ac:dyDescent="0.35">
      <c r="A30" s="1" t="s">
        <v>61</v>
      </c>
      <c r="B30" s="11">
        <f>(ROUND((ROUND([1]PRECEPTS!$D30/[1]PRECEPTS!$F30,2)),2)*B$126/9)</f>
        <v>47.68</v>
      </c>
      <c r="C30" s="11">
        <f>(ROUND((ROUND([1]PRECEPTS!$D30/[1]PRECEPTS!$F30,2)),2)*C$126/9)</f>
        <v>55.626666666666665</v>
      </c>
      <c r="D30" s="11">
        <f>(ROUND((ROUND([1]PRECEPTS!$D30/[1]PRECEPTS!$F30,2)),2)*D$126/9)</f>
        <v>63.573333333333331</v>
      </c>
      <c r="E30" s="11">
        <f>(ROUND((ROUND([1]PRECEPTS!$D30/[1]PRECEPTS!$F30,2)),2)*E$126/9)</f>
        <v>71.52</v>
      </c>
      <c r="F30" s="11">
        <f>(ROUND((ROUND([1]PRECEPTS!$D30/[1]PRECEPTS!$F30,2)),2)*F$126/9)</f>
        <v>87.413333333333327</v>
      </c>
      <c r="G30" s="11">
        <f>(ROUND((ROUND([1]PRECEPTS!$D30/[1]PRECEPTS!$F30,2)),2)*G$126/9)</f>
        <v>103.30666666666667</v>
      </c>
      <c r="H30" s="11">
        <f>(ROUND((ROUND([1]PRECEPTS!$D30/[1]PRECEPTS!$F30,2)),2)*H$126/9)</f>
        <v>119.19999999999999</v>
      </c>
      <c r="I30" s="12">
        <f>(ROUND((ROUND([1]PRECEPTS!$D30/[1]PRECEPTS!$F30,2)),2)*I$126/9)</f>
        <v>143.04</v>
      </c>
      <c r="J30" s="1" t="s">
        <v>61</v>
      </c>
      <c r="K30" s="11">
        <f t="shared" si="8"/>
        <v>1580.13</v>
      </c>
      <c r="L30" s="11">
        <f t="shared" si="0"/>
        <v>1843.4900000000002</v>
      </c>
      <c r="M30" s="11">
        <f t="shared" si="0"/>
        <v>2106.8399999999997</v>
      </c>
      <c r="N30" s="11">
        <f t="shared" si="0"/>
        <v>2370.2000000000003</v>
      </c>
      <c r="O30" s="11">
        <f t="shared" si="1"/>
        <v>2896.91</v>
      </c>
      <c r="P30" s="11">
        <f t="shared" si="1"/>
        <v>3423.63</v>
      </c>
      <c r="Q30" s="11">
        <f t="shared" si="1"/>
        <v>3950.33</v>
      </c>
      <c r="R30" s="12">
        <f t="shared" si="1"/>
        <v>4740.4000000000005</v>
      </c>
      <c r="S30" s="1" t="s">
        <v>61</v>
      </c>
      <c r="T30" s="13">
        <f>[1]PRECEPTS!B30</f>
        <v>328.6</v>
      </c>
      <c r="U30" s="14">
        <v>23500</v>
      </c>
      <c r="V30" s="11">
        <f>[1]PRECEPTS!D30</f>
        <v>23500</v>
      </c>
      <c r="W30" s="11">
        <f t="shared" si="2"/>
        <v>71.52</v>
      </c>
      <c r="X30" s="11">
        <f t="shared" si="9"/>
        <v>175.4</v>
      </c>
      <c r="Y30" s="11">
        <f t="shared" si="3"/>
        <v>1700.64</v>
      </c>
      <c r="Z30" s="11">
        <f t="shared" si="10"/>
        <v>0</v>
      </c>
      <c r="AA30" s="11">
        <f t="shared" si="4"/>
        <v>299.43</v>
      </c>
      <c r="AB30" s="11">
        <f t="shared" si="5"/>
        <v>87.21</v>
      </c>
      <c r="AC30" s="11">
        <f t="shared" si="11"/>
        <v>36</v>
      </c>
      <c r="AD30" s="11">
        <f t="shared" si="12"/>
        <v>2370.2000000000003</v>
      </c>
      <c r="AE30" s="11">
        <f t="shared" si="6"/>
        <v>1580.13</v>
      </c>
      <c r="AF30" s="11">
        <f t="shared" si="6"/>
        <v>1843.4900000000002</v>
      </c>
      <c r="AG30" s="11">
        <f t="shared" si="6"/>
        <v>2106.8399999999997</v>
      </c>
      <c r="AH30" s="11">
        <f t="shared" si="6"/>
        <v>2370.2000000000003</v>
      </c>
      <c r="AI30" s="11">
        <f t="shared" si="7"/>
        <v>2896.91</v>
      </c>
      <c r="AJ30" s="11">
        <f t="shared" si="7"/>
        <v>3423.63</v>
      </c>
      <c r="AK30" s="11">
        <f t="shared" si="7"/>
        <v>3950.33</v>
      </c>
      <c r="AL30" s="11">
        <f t="shared" si="7"/>
        <v>4740.4000000000005</v>
      </c>
    </row>
    <row r="31" spans="1:38" ht="15.5" x14ac:dyDescent="0.35">
      <c r="A31" s="1" t="s">
        <v>62</v>
      </c>
      <c r="B31" s="11">
        <f>(ROUND((ROUND([1]PRECEPTS!$D31/[1]PRECEPTS!$F31,2)),2)*B$126/9)</f>
        <v>51.726666666666667</v>
      </c>
      <c r="C31" s="11">
        <f>(ROUND((ROUND([1]PRECEPTS!$D31/[1]PRECEPTS!$F31,2)),2)*C$126/9)</f>
        <v>60.347777777777779</v>
      </c>
      <c r="D31" s="11">
        <f>(ROUND((ROUND([1]PRECEPTS!$D31/[1]PRECEPTS!$F31,2)),2)*D$126/9)</f>
        <v>68.968888888888898</v>
      </c>
      <c r="E31" s="11">
        <f>(ROUND((ROUND([1]PRECEPTS!$D31/[1]PRECEPTS!$F31,2)),2)*E$126/9)</f>
        <v>77.59</v>
      </c>
      <c r="F31" s="11">
        <f>(ROUND((ROUND([1]PRECEPTS!$D31/[1]PRECEPTS!$F31,2)),2)*F$126/9)</f>
        <v>94.832222222222228</v>
      </c>
      <c r="G31" s="11">
        <f>(ROUND((ROUND([1]PRECEPTS!$D31/[1]PRECEPTS!$F31,2)),2)*G$126/9)</f>
        <v>112.07444444444445</v>
      </c>
      <c r="H31" s="11">
        <f>(ROUND((ROUND([1]PRECEPTS!$D31/[1]PRECEPTS!$F31,2)),2)*H$126/9)</f>
        <v>129.31666666666669</v>
      </c>
      <c r="I31" s="12">
        <f>(ROUND((ROUND([1]PRECEPTS!$D31/[1]PRECEPTS!$F31,2)),2)*I$126/9)</f>
        <v>155.18</v>
      </c>
      <c r="J31" s="1" t="s">
        <v>62</v>
      </c>
      <c r="K31" s="11">
        <f t="shared" si="8"/>
        <v>1584.18</v>
      </c>
      <c r="L31" s="11">
        <f t="shared" si="0"/>
        <v>1848.21</v>
      </c>
      <c r="M31" s="11">
        <f t="shared" si="0"/>
        <v>2112.2399999999998</v>
      </c>
      <c r="N31" s="11">
        <f t="shared" si="0"/>
        <v>2376.2700000000004</v>
      </c>
      <c r="O31" s="11">
        <f t="shared" si="1"/>
        <v>2904.33</v>
      </c>
      <c r="P31" s="11">
        <f t="shared" si="1"/>
        <v>3432.3900000000003</v>
      </c>
      <c r="Q31" s="11">
        <f t="shared" si="1"/>
        <v>3960.4500000000003</v>
      </c>
      <c r="R31" s="12">
        <f t="shared" si="1"/>
        <v>4752.5400000000009</v>
      </c>
      <c r="S31" s="1" t="s">
        <v>62</v>
      </c>
      <c r="T31" s="13">
        <f>[1]PRECEPTS!B31</f>
        <v>922.1</v>
      </c>
      <c r="U31" s="14">
        <v>64913</v>
      </c>
      <c r="V31" s="11">
        <f>[1]PRECEPTS!D31</f>
        <v>71546</v>
      </c>
      <c r="W31" s="11">
        <f t="shared" si="2"/>
        <v>77.59</v>
      </c>
      <c r="X31" s="11">
        <f t="shared" si="9"/>
        <v>175.4</v>
      </c>
      <c r="Y31" s="11">
        <f t="shared" si="3"/>
        <v>1700.64</v>
      </c>
      <c r="Z31" s="11">
        <f t="shared" si="10"/>
        <v>0</v>
      </c>
      <c r="AA31" s="11">
        <f t="shared" si="4"/>
        <v>299.43</v>
      </c>
      <c r="AB31" s="11">
        <f t="shared" si="5"/>
        <v>87.21</v>
      </c>
      <c r="AC31" s="11">
        <f t="shared" si="11"/>
        <v>36</v>
      </c>
      <c r="AD31" s="11">
        <f t="shared" si="12"/>
        <v>2376.27</v>
      </c>
      <c r="AE31" s="11">
        <f t="shared" si="6"/>
        <v>1584.18</v>
      </c>
      <c r="AF31" s="11">
        <f t="shared" si="6"/>
        <v>1848.21</v>
      </c>
      <c r="AG31" s="11">
        <f t="shared" si="6"/>
        <v>2112.2399999999998</v>
      </c>
      <c r="AH31" s="11">
        <f t="shared" si="6"/>
        <v>2376.2700000000004</v>
      </c>
      <c r="AI31" s="11">
        <f t="shared" si="7"/>
        <v>2904.33</v>
      </c>
      <c r="AJ31" s="11">
        <f t="shared" si="7"/>
        <v>3432.3900000000003</v>
      </c>
      <c r="AK31" s="11">
        <f t="shared" si="7"/>
        <v>3960.4500000000003</v>
      </c>
      <c r="AL31" s="11">
        <f t="shared" si="7"/>
        <v>4752.5400000000009</v>
      </c>
    </row>
    <row r="32" spans="1:38" ht="15.5" x14ac:dyDescent="0.35">
      <c r="A32" s="1" t="s">
        <v>63</v>
      </c>
      <c r="B32" s="11">
        <f>(ROUND((ROUND([1]PRECEPTS!$D32/[1]PRECEPTS!$F32,2)),2)*B$126/9)</f>
        <v>0</v>
      </c>
      <c r="C32" s="11">
        <f>(ROUND((ROUND([1]PRECEPTS!$D32/[1]PRECEPTS!$F32,2)),2)*C$126/9)</f>
        <v>0</v>
      </c>
      <c r="D32" s="11">
        <f>(ROUND((ROUND([1]PRECEPTS!$D32/[1]PRECEPTS!$F32,2)),2)*D$126/9)</f>
        <v>0</v>
      </c>
      <c r="E32" s="11">
        <f>(ROUND((ROUND([1]PRECEPTS!$D32/[1]PRECEPTS!$F32,2)),2)*E$126/9)</f>
        <v>0</v>
      </c>
      <c r="F32" s="11">
        <f>(ROUND((ROUND([1]PRECEPTS!$D32/[1]PRECEPTS!$F32,2)),2)*F$126/9)</f>
        <v>0</v>
      </c>
      <c r="G32" s="11">
        <f>(ROUND((ROUND([1]PRECEPTS!$D32/[1]PRECEPTS!$F32,2)),2)*G$126/9)</f>
        <v>0</v>
      </c>
      <c r="H32" s="11">
        <f>(ROUND((ROUND([1]PRECEPTS!$D32/[1]PRECEPTS!$F32,2)),2)*H$126/9)</f>
        <v>0</v>
      </c>
      <c r="I32" s="12">
        <f>(ROUND((ROUND([1]PRECEPTS!$D32/[1]PRECEPTS!$F32,2)),2)*I$126/9)</f>
        <v>0</v>
      </c>
      <c r="J32" s="1" t="s">
        <v>63</v>
      </c>
      <c r="K32" s="11">
        <f t="shared" si="8"/>
        <v>1532.45</v>
      </c>
      <c r="L32" s="11">
        <f t="shared" si="0"/>
        <v>1787.8600000000001</v>
      </c>
      <c r="M32" s="11">
        <f t="shared" si="0"/>
        <v>2043.27</v>
      </c>
      <c r="N32" s="11">
        <f t="shared" si="0"/>
        <v>2298.6800000000003</v>
      </c>
      <c r="O32" s="11">
        <f t="shared" si="1"/>
        <v>2809.5</v>
      </c>
      <c r="P32" s="11">
        <f t="shared" si="1"/>
        <v>3320.32</v>
      </c>
      <c r="Q32" s="11">
        <f t="shared" si="1"/>
        <v>3831.13</v>
      </c>
      <c r="R32" s="12">
        <f t="shared" si="1"/>
        <v>4597.3600000000006</v>
      </c>
      <c r="S32" s="1" t="s">
        <v>63</v>
      </c>
      <c r="T32" s="13">
        <f>[1]PRECEPTS!B32</f>
        <v>64.8</v>
      </c>
      <c r="U32" s="14">
        <v>0</v>
      </c>
      <c r="V32" s="11">
        <f>[1]PRECEPTS!D32</f>
        <v>0</v>
      </c>
      <c r="W32" s="11">
        <f t="shared" si="2"/>
        <v>0</v>
      </c>
      <c r="X32" s="11">
        <f t="shared" si="9"/>
        <v>175.4</v>
      </c>
      <c r="Y32" s="11">
        <f t="shared" si="3"/>
        <v>1700.64</v>
      </c>
      <c r="Z32" s="11">
        <f t="shared" si="10"/>
        <v>0</v>
      </c>
      <c r="AA32" s="11">
        <f t="shared" si="4"/>
        <v>299.43</v>
      </c>
      <c r="AB32" s="11">
        <f t="shared" si="5"/>
        <v>87.21</v>
      </c>
      <c r="AC32" s="11">
        <f t="shared" si="11"/>
        <v>36</v>
      </c>
      <c r="AD32" s="11">
        <f t="shared" si="12"/>
        <v>2298.6800000000003</v>
      </c>
      <c r="AE32" s="11">
        <f t="shared" si="6"/>
        <v>1532.45</v>
      </c>
      <c r="AF32" s="11">
        <f t="shared" si="6"/>
        <v>1787.8600000000001</v>
      </c>
      <c r="AG32" s="11">
        <f t="shared" si="6"/>
        <v>2043.27</v>
      </c>
      <c r="AH32" s="11">
        <f t="shared" si="6"/>
        <v>2298.6800000000003</v>
      </c>
      <c r="AI32" s="11">
        <f t="shared" si="7"/>
        <v>2809.5</v>
      </c>
      <c r="AJ32" s="11">
        <f t="shared" si="7"/>
        <v>3320.32</v>
      </c>
      <c r="AK32" s="11">
        <f t="shared" si="7"/>
        <v>3831.13</v>
      </c>
      <c r="AL32" s="11">
        <f t="shared" si="7"/>
        <v>4597.3600000000006</v>
      </c>
    </row>
    <row r="33" spans="1:38" ht="15.5" x14ac:dyDescent="0.35">
      <c r="A33" s="1" t="s">
        <v>64</v>
      </c>
      <c r="B33" s="11">
        <f>(ROUND((ROUND([1]PRECEPTS!$D33/[1]PRECEPTS!$F33,2)),2)*B$126/9)</f>
        <v>46.693333333333335</v>
      </c>
      <c r="C33" s="11">
        <f>(ROUND((ROUND([1]PRECEPTS!$D33/[1]PRECEPTS!$F33,2)),2)*C$126/9)</f>
        <v>54.475555555555559</v>
      </c>
      <c r="D33" s="11">
        <f>(ROUND((ROUND([1]PRECEPTS!$D33/[1]PRECEPTS!$F33,2)),2)*D$126/9)</f>
        <v>62.257777777777783</v>
      </c>
      <c r="E33" s="11">
        <f>(ROUND((ROUND([1]PRECEPTS!$D33/[1]PRECEPTS!$F33,2)),2)*E$126/9)</f>
        <v>70.040000000000006</v>
      </c>
      <c r="F33" s="11">
        <f>(ROUND((ROUND([1]PRECEPTS!$D33/[1]PRECEPTS!$F33,2)),2)*F$126/9)</f>
        <v>85.604444444444454</v>
      </c>
      <c r="G33" s="11">
        <f>(ROUND((ROUND([1]PRECEPTS!$D33/[1]PRECEPTS!$F33,2)),2)*G$126/9)</f>
        <v>101.1688888888889</v>
      </c>
      <c r="H33" s="11">
        <f>(ROUND((ROUND([1]PRECEPTS!$D33/[1]PRECEPTS!$F33,2)),2)*H$126/9)</f>
        <v>116.73333333333335</v>
      </c>
      <c r="I33" s="12">
        <f>(ROUND((ROUND([1]PRECEPTS!$D33/[1]PRECEPTS!$F33,2)),2)*I$126/9)</f>
        <v>140.08000000000001</v>
      </c>
      <c r="J33" s="1" t="s">
        <v>64</v>
      </c>
      <c r="K33" s="11">
        <f t="shared" si="8"/>
        <v>1579.14</v>
      </c>
      <c r="L33" s="11">
        <f t="shared" si="0"/>
        <v>1842.3400000000001</v>
      </c>
      <c r="M33" s="11">
        <f t="shared" si="0"/>
        <v>2105.5299999999997</v>
      </c>
      <c r="N33" s="11">
        <f t="shared" si="0"/>
        <v>2368.7200000000003</v>
      </c>
      <c r="O33" s="11">
        <f t="shared" si="1"/>
        <v>2895.1</v>
      </c>
      <c r="P33" s="11">
        <f t="shared" si="1"/>
        <v>3421.4900000000002</v>
      </c>
      <c r="Q33" s="11">
        <f t="shared" si="1"/>
        <v>3947.86</v>
      </c>
      <c r="R33" s="12">
        <f t="shared" si="1"/>
        <v>4737.4400000000005</v>
      </c>
      <c r="S33" s="1" t="s">
        <v>64</v>
      </c>
      <c r="T33" s="13">
        <f>[1]PRECEPTS!B33</f>
        <v>399.8</v>
      </c>
      <c r="U33" s="14">
        <v>28000</v>
      </c>
      <c r="V33" s="11">
        <f>[1]PRECEPTS!D33</f>
        <v>28000</v>
      </c>
      <c r="W33" s="11">
        <f t="shared" si="2"/>
        <v>70.040000000000006</v>
      </c>
      <c r="X33" s="11">
        <f t="shared" si="9"/>
        <v>175.4</v>
      </c>
      <c r="Y33" s="11">
        <f t="shared" si="3"/>
        <v>1700.64</v>
      </c>
      <c r="Z33" s="11">
        <f t="shared" si="10"/>
        <v>0</v>
      </c>
      <c r="AA33" s="11">
        <f t="shared" si="4"/>
        <v>299.43</v>
      </c>
      <c r="AB33" s="11">
        <f t="shared" si="5"/>
        <v>87.21</v>
      </c>
      <c r="AC33" s="11">
        <f t="shared" si="11"/>
        <v>36</v>
      </c>
      <c r="AD33" s="11">
        <f t="shared" si="12"/>
        <v>2368.7200000000003</v>
      </c>
      <c r="AE33" s="11">
        <f t="shared" si="6"/>
        <v>1579.14</v>
      </c>
      <c r="AF33" s="11">
        <f t="shared" si="6"/>
        <v>1842.3400000000001</v>
      </c>
      <c r="AG33" s="11">
        <f t="shared" si="6"/>
        <v>2105.5299999999997</v>
      </c>
      <c r="AH33" s="11">
        <f t="shared" si="6"/>
        <v>2368.7200000000003</v>
      </c>
      <c r="AI33" s="11">
        <f t="shared" si="7"/>
        <v>2895.1</v>
      </c>
      <c r="AJ33" s="11">
        <f t="shared" si="7"/>
        <v>3421.4900000000002</v>
      </c>
      <c r="AK33" s="11">
        <f t="shared" si="7"/>
        <v>3947.86</v>
      </c>
      <c r="AL33" s="11">
        <f t="shared" si="7"/>
        <v>4737.4400000000005</v>
      </c>
    </row>
    <row r="34" spans="1:38" ht="15.5" x14ac:dyDescent="0.35">
      <c r="A34" s="1" t="s">
        <v>65</v>
      </c>
      <c r="B34" s="11">
        <f>(ROUND((ROUND([1]PRECEPTS!$D34/[1]PRECEPTS!$F34,2)),2)*B$126/9)</f>
        <v>92.966666666666654</v>
      </c>
      <c r="C34" s="11">
        <f>(ROUND((ROUND([1]PRECEPTS!$D34/[1]PRECEPTS!$F34,2)),2)*C$126/9)</f>
        <v>108.46111111111109</v>
      </c>
      <c r="D34" s="11">
        <f>(ROUND((ROUND([1]PRECEPTS!$D34/[1]PRECEPTS!$F34,2)),2)*D$126/9)</f>
        <v>123.95555555555555</v>
      </c>
      <c r="E34" s="11">
        <f>(ROUND((ROUND([1]PRECEPTS!$D34/[1]PRECEPTS!$F34,2)),2)*E$126/9)</f>
        <v>139.44999999999999</v>
      </c>
      <c r="F34" s="11">
        <f>(ROUND((ROUND([1]PRECEPTS!$D34/[1]PRECEPTS!$F34,2)),2)*F$126/9)</f>
        <v>170.43888888888887</v>
      </c>
      <c r="G34" s="11">
        <f>(ROUND((ROUND([1]PRECEPTS!$D34/[1]PRECEPTS!$F34,2)),2)*G$126/9)</f>
        <v>201.42777777777778</v>
      </c>
      <c r="H34" s="11">
        <f>(ROUND((ROUND([1]PRECEPTS!$D34/[1]PRECEPTS!$F34,2)),2)*H$126/9)</f>
        <v>232.41666666666666</v>
      </c>
      <c r="I34" s="12">
        <f>(ROUND((ROUND([1]PRECEPTS!$D34/[1]PRECEPTS!$F34,2)),2)*I$126/9)</f>
        <v>278.89999999999998</v>
      </c>
      <c r="J34" s="1" t="s">
        <v>65</v>
      </c>
      <c r="K34" s="11">
        <f t="shared" si="8"/>
        <v>1625.42</v>
      </c>
      <c r="L34" s="11">
        <f t="shared" si="0"/>
        <v>1896.3200000000002</v>
      </c>
      <c r="M34" s="11">
        <f t="shared" si="0"/>
        <v>2167.23</v>
      </c>
      <c r="N34" s="11">
        <f t="shared" si="0"/>
        <v>2438.13</v>
      </c>
      <c r="O34" s="11">
        <f t="shared" si="1"/>
        <v>2979.94</v>
      </c>
      <c r="P34" s="11">
        <f t="shared" si="1"/>
        <v>3521.75</v>
      </c>
      <c r="Q34" s="11">
        <f t="shared" si="1"/>
        <v>4063.55</v>
      </c>
      <c r="R34" s="12">
        <f t="shared" si="1"/>
        <v>4876.26</v>
      </c>
      <c r="S34" s="1" t="s">
        <v>65</v>
      </c>
      <c r="T34" s="13">
        <f>[1]PRECEPTS!B34</f>
        <v>2751.6</v>
      </c>
      <c r="U34" s="14">
        <v>346714</v>
      </c>
      <c r="V34" s="11">
        <f>[1]PRECEPTS!D34</f>
        <v>383703</v>
      </c>
      <c r="W34" s="11">
        <f t="shared" si="2"/>
        <v>139.44999999999999</v>
      </c>
      <c r="X34" s="11">
        <f t="shared" si="9"/>
        <v>175.4</v>
      </c>
      <c r="Y34" s="11">
        <f t="shared" si="3"/>
        <v>1700.64</v>
      </c>
      <c r="Z34" s="11">
        <f t="shared" si="10"/>
        <v>0</v>
      </c>
      <c r="AA34" s="11">
        <f t="shared" si="4"/>
        <v>299.43</v>
      </c>
      <c r="AB34" s="11">
        <f t="shared" si="5"/>
        <v>87.21</v>
      </c>
      <c r="AC34" s="11">
        <f t="shared" si="11"/>
        <v>36</v>
      </c>
      <c r="AD34" s="11">
        <f t="shared" si="12"/>
        <v>2438.13</v>
      </c>
      <c r="AE34" s="11">
        <f t="shared" si="6"/>
        <v>1625.42</v>
      </c>
      <c r="AF34" s="11">
        <f t="shared" si="6"/>
        <v>1896.3200000000002</v>
      </c>
      <c r="AG34" s="11">
        <f t="shared" si="6"/>
        <v>2167.23</v>
      </c>
      <c r="AH34" s="11">
        <f t="shared" si="6"/>
        <v>2438.13</v>
      </c>
      <c r="AI34" s="11">
        <f t="shared" si="7"/>
        <v>2979.94</v>
      </c>
      <c r="AJ34" s="11">
        <f t="shared" si="7"/>
        <v>3521.75</v>
      </c>
      <c r="AK34" s="11">
        <f t="shared" si="7"/>
        <v>4063.55</v>
      </c>
      <c r="AL34" s="11">
        <f t="shared" si="7"/>
        <v>4876.26</v>
      </c>
    </row>
    <row r="35" spans="1:38" ht="15.5" x14ac:dyDescent="0.35">
      <c r="A35" s="1" t="s">
        <v>66</v>
      </c>
      <c r="B35" s="11">
        <f>(ROUND((ROUND([1]PRECEPTS!$D35/[1]PRECEPTS!$F35,2)),2)*B$126/9)</f>
        <v>38.659999999999997</v>
      </c>
      <c r="C35" s="11">
        <f>(ROUND((ROUND([1]PRECEPTS!$D35/[1]PRECEPTS!$F35,2)),2)*C$126/9)</f>
        <v>45.103333333333332</v>
      </c>
      <c r="D35" s="11">
        <f>(ROUND((ROUND([1]PRECEPTS!$D35/[1]PRECEPTS!$F35,2)),2)*D$126/9)</f>
        <v>51.546666666666667</v>
      </c>
      <c r="E35" s="11">
        <f>(ROUND((ROUND([1]PRECEPTS!$D35/[1]PRECEPTS!$F35,2)),2)*E$126/9)</f>
        <v>57.989999999999995</v>
      </c>
      <c r="F35" s="11">
        <f>(ROUND((ROUND([1]PRECEPTS!$D35/[1]PRECEPTS!$F35,2)),2)*F$126/9)</f>
        <v>70.876666666666665</v>
      </c>
      <c r="G35" s="11">
        <f>(ROUND((ROUND([1]PRECEPTS!$D35/[1]PRECEPTS!$F35,2)),2)*G$126/9)</f>
        <v>83.763333333333335</v>
      </c>
      <c r="H35" s="11">
        <f>(ROUND((ROUND([1]PRECEPTS!$D35/[1]PRECEPTS!$F35,2)),2)*H$126/9)</f>
        <v>96.65</v>
      </c>
      <c r="I35" s="12">
        <f>(ROUND((ROUND([1]PRECEPTS!$D35/[1]PRECEPTS!$F35,2)),2)*I$126/9)</f>
        <v>115.97999999999999</v>
      </c>
      <c r="J35" s="1" t="s">
        <v>66</v>
      </c>
      <c r="K35" s="11">
        <f t="shared" si="8"/>
        <v>1571.1100000000001</v>
      </c>
      <c r="L35" s="11">
        <f t="shared" si="0"/>
        <v>1832.96</v>
      </c>
      <c r="M35" s="11">
        <f t="shared" si="0"/>
        <v>2094.8199999999997</v>
      </c>
      <c r="N35" s="11">
        <f t="shared" si="0"/>
        <v>2356.67</v>
      </c>
      <c r="O35" s="11">
        <f t="shared" si="1"/>
        <v>2880.38</v>
      </c>
      <c r="P35" s="11">
        <f t="shared" si="1"/>
        <v>3404.0800000000004</v>
      </c>
      <c r="Q35" s="11">
        <f t="shared" si="1"/>
        <v>3927.78</v>
      </c>
      <c r="R35" s="12">
        <f t="shared" si="1"/>
        <v>4713.34</v>
      </c>
      <c r="S35" s="1" t="s">
        <v>66</v>
      </c>
      <c r="T35" s="13">
        <f>[1]PRECEPTS!B35</f>
        <v>77.599999999999994</v>
      </c>
      <c r="U35" s="14">
        <v>4500</v>
      </c>
      <c r="V35" s="11">
        <f>[1]PRECEPTS!D35</f>
        <v>4500</v>
      </c>
      <c r="W35" s="11">
        <f t="shared" si="2"/>
        <v>57.989999999999995</v>
      </c>
      <c r="X35" s="11">
        <f t="shared" si="9"/>
        <v>175.4</v>
      </c>
      <c r="Y35" s="11">
        <f t="shared" si="3"/>
        <v>1700.64</v>
      </c>
      <c r="Z35" s="11">
        <f t="shared" si="10"/>
        <v>0</v>
      </c>
      <c r="AA35" s="11">
        <f t="shared" si="4"/>
        <v>299.43</v>
      </c>
      <c r="AB35" s="11">
        <f t="shared" si="5"/>
        <v>87.21</v>
      </c>
      <c r="AC35" s="11">
        <f t="shared" si="11"/>
        <v>36</v>
      </c>
      <c r="AD35" s="11">
        <f t="shared" si="12"/>
        <v>2356.67</v>
      </c>
      <c r="AE35" s="11">
        <f t="shared" si="6"/>
        <v>1571.1100000000001</v>
      </c>
      <c r="AF35" s="11">
        <f t="shared" si="6"/>
        <v>1832.96</v>
      </c>
      <c r="AG35" s="11">
        <f t="shared" si="6"/>
        <v>2094.8199999999997</v>
      </c>
      <c r="AH35" s="11">
        <f t="shared" si="6"/>
        <v>2356.67</v>
      </c>
      <c r="AI35" s="11">
        <f t="shared" si="7"/>
        <v>2880.38</v>
      </c>
      <c r="AJ35" s="11">
        <f t="shared" si="7"/>
        <v>3404.0800000000004</v>
      </c>
      <c r="AK35" s="11">
        <f t="shared" si="7"/>
        <v>3927.78</v>
      </c>
      <c r="AL35" s="11">
        <f t="shared" si="7"/>
        <v>4713.34</v>
      </c>
    </row>
    <row r="36" spans="1:38" ht="15.5" x14ac:dyDescent="0.35">
      <c r="A36" s="1" t="s">
        <v>67</v>
      </c>
      <c r="B36" s="11">
        <f>(ROUND((ROUND([1]PRECEPTS!$D36/[1]PRECEPTS!$F36,2)),2)*B$126/9)</f>
        <v>52.080000000000005</v>
      </c>
      <c r="C36" s="11">
        <f>(ROUND((ROUND([1]PRECEPTS!$D36/[1]PRECEPTS!$F36,2)),2)*C$126/9)</f>
        <v>60.760000000000005</v>
      </c>
      <c r="D36" s="11">
        <f>(ROUND((ROUND([1]PRECEPTS!$D36/[1]PRECEPTS!$F36,2)),2)*D$126/9)</f>
        <v>69.44</v>
      </c>
      <c r="E36" s="11">
        <f>(ROUND((ROUND([1]PRECEPTS!$D36/[1]PRECEPTS!$F36,2)),2)*E$126/9)</f>
        <v>78.12</v>
      </c>
      <c r="F36" s="11">
        <f>(ROUND((ROUND([1]PRECEPTS!$D36/[1]PRECEPTS!$F36,2)),2)*F$126/9)</f>
        <v>95.48</v>
      </c>
      <c r="G36" s="11">
        <f>(ROUND((ROUND([1]PRECEPTS!$D36/[1]PRECEPTS!$F36,2)),2)*G$126/9)</f>
        <v>112.84</v>
      </c>
      <c r="H36" s="11">
        <f>(ROUND((ROUND([1]PRECEPTS!$D36/[1]PRECEPTS!$F36,2)),2)*H$126/9)</f>
        <v>130.20000000000002</v>
      </c>
      <c r="I36" s="12">
        <f>(ROUND((ROUND([1]PRECEPTS!$D36/[1]PRECEPTS!$F36,2)),2)*I$126/9)</f>
        <v>156.24</v>
      </c>
      <c r="J36" s="1" t="s">
        <v>67</v>
      </c>
      <c r="K36" s="11">
        <f t="shared" si="8"/>
        <v>1584.53</v>
      </c>
      <c r="L36" s="11">
        <f t="shared" si="0"/>
        <v>1848.6200000000001</v>
      </c>
      <c r="M36" s="11">
        <f t="shared" si="0"/>
        <v>2112.71</v>
      </c>
      <c r="N36" s="11">
        <f t="shared" si="0"/>
        <v>2376.8000000000002</v>
      </c>
      <c r="O36" s="11">
        <f t="shared" si="1"/>
        <v>2904.98</v>
      </c>
      <c r="P36" s="11">
        <f t="shared" si="1"/>
        <v>3433.1600000000003</v>
      </c>
      <c r="Q36" s="11">
        <f t="shared" si="1"/>
        <v>3961.33</v>
      </c>
      <c r="R36" s="12">
        <f t="shared" si="1"/>
        <v>4753.6000000000004</v>
      </c>
      <c r="S36" s="1" t="s">
        <v>67</v>
      </c>
      <c r="T36" s="13">
        <f>[1]PRECEPTS!B36</f>
        <v>107.4</v>
      </c>
      <c r="U36" s="14">
        <v>6755</v>
      </c>
      <c r="V36" s="11">
        <f>[1]PRECEPTS!D36</f>
        <v>8390</v>
      </c>
      <c r="W36" s="11">
        <f t="shared" si="2"/>
        <v>78.12</v>
      </c>
      <c r="X36" s="11">
        <f t="shared" si="9"/>
        <v>175.4</v>
      </c>
      <c r="Y36" s="11">
        <f t="shared" si="3"/>
        <v>1700.64</v>
      </c>
      <c r="Z36" s="11">
        <f t="shared" si="10"/>
        <v>0</v>
      </c>
      <c r="AA36" s="11">
        <f t="shared" si="4"/>
        <v>299.43</v>
      </c>
      <c r="AB36" s="11">
        <f t="shared" si="5"/>
        <v>87.21</v>
      </c>
      <c r="AC36" s="11">
        <f t="shared" si="11"/>
        <v>36</v>
      </c>
      <c r="AD36" s="11">
        <f t="shared" si="12"/>
        <v>2376.8000000000002</v>
      </c>
      <c r="AE36" s="11">
        <f t="shared" si="6"/>
        <v>1584.53</v>
      </c>
      <c r="AF36" s="11">
        <f t="shared" si="6"/>
        <v>1848.6200000000001</v>
      </c>
      <c r="AG36" s="11">
        <f t="shared" si="6"/>
        <v>2112.71</v>
      </c>
      <c r="AH36" s="11">
        <f t="shared" si="6"/>
        <v>2376.8000000000002</v>
      </c>
      <c r="AI36" s="11">
        <f t="shared" si="7"/>
        <v>2904.98</v>
      </c>
      <c r="AJ36" s="11">
        <f t="shared" si="7"/>
        <v>3433.1600000000003</v>
      </c>
      <c r="AK36" s="11">
        <f t="shared" si="7"/>
        <v>3961.33</v>
      </c>
      <c r="AL36" s="11">
        <f t="shared" si="7"/>
        <v>4753.6000000000004</v>
      </c>
    </row>
    <row r="37" spans="1:38" ht="15.5" x14ac:dyDescent="0.35">
      <c r="A37" s="1" t="s">
        <v>68</v>
      </c>
      <c r="B37" s="11">
        <f>(ROUND((ROUND([1]PRECEPTS!$D37/[1]PRECEPTS!$F37,2)),2)*B$126/9)</f>
        <v>49.586666666666666</v>
      </c>
      <c r="C37" s="11">
        <f>(ROUND((ROUND([1]PRECEPTS!$D37/[1]PRECEPTS!$F37,2)),2)*C$126/9)</f>
        <v>57.851111111111109</v>
      </c>
      <c r="D37" s="11">
        <f>(ROUND((ROUND([1]PRECEPTS!$D37/[1]PRECEPTS!$F37,2)),2)*D$126/9)</f>
        <v>66.115555555555545</v>
      </c>
      <c r="E37" s="11">
        <f>(ROUND((ROUND([1]PRECEPTS!$D37/[1]PRECEPTS!$F37,2)),2)*E$126/9)</f>
        <v>74.38</v>
      </c>
      <c r="F37" s="11">
        <f>(ROUND((ROUND([1]PRECEPTS!$D37/[1]PRECEPTS!$F37,2)),2)*F$126/9)</f>
        <v>90.908888888888882</v>
      </c>
      <c r="G37" s="11">
        <f>(ROUND((ROUND([1]PRECEPTS!$D37/[1]PRECEPTS!$F37,2)),2)*G$126/9)</f>
        <v>107.43777777777777</v>
      </c>
      <c r="H37" s="11">
        <f>(ROUND((ROUND([1]PRECEPTS!$D37/[1]PRECEPTS!$F37,2)),2)*H$126/9)</f>
        <v>123.96666666666664</v>
      </c>
      <c r="I37" s="12">
        <f>(ROUND((ROUND([1]PRECEPTS!$D37/[1]PRECEPTS!$F37,2)),2)*I$126/9)</f>
        <v>148.76</v>
      </c>
      <c r="J37" s="1" t="s">
        <v>68</v>
      </c>
      <c r="K37" s="11">
        <f t="shared" si="8"/>
        <v>1582.04</v>
      </c>
      <c r="L37" s="11">
        <f t="shared" si="0"/>
        <v>1845.71</v>
      </c>
      <c r="M37" s="11">
        <f t="shared" si="0"/>
        <v>2109.39</v>
      </c>
      <c r="N37" s="11">
        <f t="shared" si="0"/>
        <v>2373.0600000000004</v>
      </c>
      <c r="O37" s="11">
        <f t="shared" si="1"/>
        <v>2900.41</v>
      </c>
      <c r="P37" s="11">
        <f t="shared" si="1"/>
        <v>3427.76</v>
      </c>
      <c r="Q37" s="11">
        <f t="shared" si="1"/>
        <v>3955.1</v>
      </c>
      <c r="R37" s="12">
        <f t="shared" si="1"/>
        <v>4746.1200000000008</v>
      </c>
      <c r="S37" s="1" t="s">
        <v>68</v>
      </c>
      <c r="T37" s="13">
        <f>[1]PRECEPTS!B37</f>
        <v>329.4</v>
      </c>
      <c r="U37" s="14">
        <v>23000</v>
      </c>
      <c r="V37" s="11">
        <f>[1]PRECEPTS!D37</f>
        <v>24500</v>
      </c>
      <c r="W37" s="11">
        <f t="shared" si="2"/>
        <v>74.38</v>
      </c>
      <c r="X37" s="11">
        <f t="shared" si="9"/>
        <v>175.4</v>
      </c>
      <c r="Y37" s="11">
        <f t="shared" si="3"/>
        <v>1700.64</v>
      </c>
      <c r="Z37" s="11">
        <f t="shared" si="10"/>
        <v>0</v>
      </c>
      <c r="AA37" s="11">
        <f t="shared" si="4"/>
        <v>299.43</v>
      </c>
      <c r="AB37" s="11">
        <f t="shared" si="5"/>
        <v>87.21</v>
      </c>
      <c r="AC37" s="11">
        <f t="shared" si="11"/>
        <v>36</v>
      </c>
      <c r="AD37" s="11">
        <f t="shared" si="12"/>
        <v>2373.06</v>
      </c>
      <c r="AE37" s="11">
        <f t="shared" si="6"/>
        <v>1582.04</v>
      </c>
      <c r="AF37" s="11">
        <f t="shared" si="6"/>
        <v>1845.71</v>
      </c>
      <c r="AG37" s="11">
        <f t="shared" si="6"/>
        <v>2109.39</v>
      </c>
      <c r="AH37" s="11">
        <f t="shared" si="6"/>
        <v>2373.0600000000004</v>
      </c>
      <c r="AI37" s="11">
        <f t="shared" si="7"/>
        <v>2900.41</v>
      </c>
      <c r="AJ37" s="11">
        <f t="shared" si="7"/>
        <v>3427.76</v>
      </c>
      <c r="AK37" s="11">
        <f t="shared" si="7"/>
        <v>3955.1</v>
      </c>
      <c r="AL37" s="11">
        <f t="shared" si="7"/>
        <v>4746.1200000000008</v>
      </c>
    </row>
    <row r="38" spans="1:38" ht="15.5" x14ac:dyDescent="0.35">
      <c r="A38" s="1" t="s">
        <v>69</v>
      </c>
      <c r="B38" s="11">
        <f>(ROUND((ROUND([1]PRECEPTS!$D38/[1]PRECEPTS!$F38,2)),2)*B$126/9)</f>
        <v>110.12</v>
      </c>
      <c r="C38" s="11">
        <f>(ROUND((ROUND([1]PRECEPTS!$D38/[1]PRECEPTS!$F38,2)),2)*C$126/9)</f>
        <v>128.47333333333333</v>
      </c>
      <c r="D38" s="11">
        <f>(ROUND((ROUND([1]PRECEPTS!$D38/[1]PRECEPTS!$F38,2)),2)*D$126/9)</f>
        <v>146.82666666666668</v>
      </c>
      <c r="E38" s="11">
        <f>(ROUND((ROUND([1]PRECEPTS!$D38/[1]PRECEPTS!$F38,2)),2)*E$126/9)</f>
        <v>165.18</v>
      </c>
      <c r="F38" s="11">
        <f>(ROUND((ROUND([1]PRECEPTS!$D38/[1]PRECEPTS!$F38,2)),2)*F$126/9)</f>
        <v>201.88666666666666</v>
      </c>
      <c r="G38" s="11">
        <f>(ROUND((ROUND([1]PRECEPTS!$D38/[1]PRECEPTS!$F38,2)),2)*G$126/9)</f>
        <v>238.59333333333336</v>
      </c>
      <c r="H38" s="11">
        <f>(ROUND((ROUND([1]PRECEPTS!$D38/[1]PRECEPTS!$F38,2)),2)*H$126/9)</f>
        <v>275.3</v>
      </c>
      <c r="I38" s="12">
        <f>(ROUND((ROUND([1]PRECEPTS!$D38/[1]PRECEPTS!$F38,2)),2)*I$126/9)</f>
        <v>330.36</v>
      </c>
      <c r="J38" s="1" t="s">
        <v>69</v>
      </c>
      <c r="K38" s="11">
        <f t="shared" si="8"/>
        <v>1642.57</v>
      </c>
      <c r="L38" s="11">
        <f t="shared" si="0"/>
        <v>1916.3300000000002</v>
      </c>
      <c r="M38" s="11">
        <f t="shared" si="0"/>
        <v>2190.1</v>
      </c>
      <c r="N38" s="11">
        <f t="shared" si="0"/>
        <v>2463.86</v>
      </c>
      <c r="O38" s="11">
        <f t="shared" si="1"/>
        <v>3011.39</v>
      </c>
      <c r="P38" s="11">
        <f t="shared" si="1"/>
        <v>3558.9100000000003</v>
      </c>
      <c r="Q38" s="11">
        <f t="shared" si="1"/>
        <v>4106.43</v>
      </c>
      <c r="R38" s="12">
        <f t="shared" si="1"/>
        <v>4927.72</v>
      </c>
      <c r="S38" s="1" t="s">
        <v>69</v>
      </c>
      <c r="T38" s="13">
        <f>[1]PRECEPTS!B38</f>
        <v>767.5</v>
      </c>
      <c r="U38" s="14">
        <v>119598</v>
      </c>
      <c r="V38" s="11">
        <f>[1]PRECEPTS!D38</f>
        <v>126773</v>
      </c>
      <c r="W38" s="11">
        <f t="shared" si="2"/>
        <v>165.18</v>
      </c>
      <c r="X38" s="11">
        <f t="shared" si="9"/>
        <v>175.4</v>
      </c>
      <c r="Y38" s="11">
        <f t="shared" si="3"/>
        <v>1700.64</v>
      </c>
      <c r="Z38" s="11">
        <f t="shared" si="10"/>
        <v>0</v>
      </c>
      <c r="AA38" s="11">
        <f t="shared" si="4"/>
        <v>299.43</v>
      </c>
      <c r="AB38" s="11">
        <f t="shared" si="5"/>
        <v>87.21</v>
      </c>
      <c r="AC38" s="11">
        <f t="shared" si="11"/>
        <v>36</v>
      </c>
      <c r="AD38" s="11">
        <f t="shared" si="12"/>
        <v>2463.86</v>
      </c>
      <c r="AE38" s="11">
        <f t="shared" si="6"/>
        <v>1642.57</v>
      </c>
      <c r="AF38" s="11">
        <f t="shared" si="6"/>
        <v>1916.3300000000002</v>
      </c>
      <c r="AG38" s="11">
        <f t="shared" si="6"/>
        <v>2190.1</v>
      </c>
      <c r="AH38" s="11">
        <f t="shared" si="6"/>
        <v>2463.86</v>
      </c>
      <c r="AI38" s="11">
        <f t="shared" si="7"/>
        <v>3011.39</v>
      </c>
      <c r="AJ38" s="11">
        <f t="shared" si="7"/>
        <v>3558.9100000000003</v>
      </c>
      <c r="AK38" s="11">
        <f t="shared" si="7"/>
        <v>4106.43</v>
      </c>
      <c r="AL38" s="11">
        <f t="shared" si="7"/>
        <v>4927.72</v>
      </c>
    </row>
    <row r="39" spans="1:38" ht="15.5" x14ac:dyDescent="0.35">
      <c r="A39" s="1" t="s">
        <v>70</v>
      </c>
      <c r="B39" s="11">
        <f>(ROUND((ROUND([1]PRECEPTS!$D39/[1]PRECEPTS!$F39,2)),2)*B$126/9)</f>
        <v>53.433333333333337</v>
      </c>
      <c r="C39" s="11">
        <f>(ROUND((ROUND([1]PRECEPTS!$D39/[1]PRECEPTS!$F39,2)),2)*C$126/9)</f>
        <v>62.338888888888896</v>
      </c>
      <c r="D39" s="11">
        <f>(ROUND((ROUND([1]PRECEPTS!$D39/[1]PRECEPTS!$F39,2)),2)*D$126/9)</f>
        <v>71.244444444444454</v>
      </c>
      <c r="E39" s="11">
        <f>(ROUND((ROUND([1]PRECEPTS!$D39/[1]PRECEPTS!$F39,2)),2)*E$126/9)</f>
        <v>80.150000000000006</v>
      </c>
      <c r="F39" s="11">
        <f>(ROUND((ROUND([1]PRECEPTS!$D39/[1]PRECEPTS!$F39,2)),2)*F$126/9)</f>
        <v>97.961111111111123</v>
      </c>
      <c r="G39" s="11">
        <f>(ROUND((ROUND([1]PRECEPTS!$D39/[1]PRECEPTS!$F39,2)),2)*G$126/9)</f>
        <v>115.77222222222223</v>
      </c>
      <c r="H39" s="11">
        <f>(ROUND((ROUND([1]PRECEPTS!$D39/[1]PRECEPTS!$F39,2)),2)*H$126/9)</f>
        <v>133.58333333333334</v>
      </c>
      <c r="I39" s="12">
        <f>(ROUND((ROUND([1]PRECEPTS!$D39/[1]PRECEPTS!$F39,2)),2)*I$126/9)</f>
        <v>160.30000000000001</v>
      </c>
      <c r="J39" s="1" t="s">
        <v>70</v>
      </c>
      <c r="K39" s="11">
        <f t="shared" si="8"/>
        <v>1585.88</v>
      </c>
      <c r="L39" s="11">
        <f t="shared" si="0"/>
        <v>1850.2</v>
      </c>
      <c r="M39" s="11">
        <f t="shared" si="0"/>
        <v>2114.5099999999998</v>
      </c>
      <c r="N39" s="11">
        <f t="shared" si="0"/>
        <v>2378.8300000000004</v>
      </c>
      <c r="O39" s="11">
        <f t="shared" si="1"/>
        <v>2907.46</v>
      </c>
      <c r="P39" s="11">
        <f t="shared" si="1"/>
        <v>3436.09</v>
      </c>
      <c r="Q39" s="11">
        <f t="shared" si="1"/>
        <v>3964.71</v>
      </c>
      <c r="R39" s="12">
        <f t="shared" si="1"/>
        <v>4757.6600000000008</v>
      </c>
      <c r="S39" s="1" t="s">
        <v>70</v>
      </c>
      <c r="T39" s="13">
        <f>[1]PRECEPTS!B39</f>
        <v>311.89999999999998</v>
      </c>
      <c r="U39" s="14">
        <v>25000</v>
      </c>
      <c r="V39" s="11">
        <f>[1]PRECEPTS!D39</f>
        <v>25000</v>
      </c>
      <c r="W39" s="11">
        <f t="shared" si="2"/>
        <v>80.150000000000006</v>
      </c>
      <c r="X39" s="11">
        <f t="shared" si="9"/>
        <v>175.4</v>
      </c>
      <c r="Y39" s="11">
        <f t="shared" si="3"/>
        <v>1700.64</v>
      </c>
      <c r="Z39" s="11">
        <f t="shared" si="10"/>
        <v>0</v>
      </c>
      <c r="AA39" s="11">
        <f t="shared" si="4"/>
        <v>299.43</v>
      </c>
      <c r="AB39" s="11">
        <f t="shared" si="5"/>
        <v>87.21</v>
      </c>
      <c r="AC39" s="11">
        <f t="shared" si="11"/>
        <v>36</v>
      </c>
      <c r="AD39" s="11">
        <f t="shared" si="12"/>
        <v>2378.83</v>
      </c>
      <c r="AE39" s="11">
        <f t="shared" si="6"/>
        <v>1585.88</v>
      </c>
      <c r="AF39" s="11">
        <f t="shared" si="6"/>
        <v>1850.2</v>
      </c>
      <c r="AG39" s="11">
        <f t="shared" si="6"/>
        <v>2114.5099999999998</v>
      </c>
      <c r="AH39" s="11">
        <f t="shared" si="6"/>
        <v>2378.8300000000004</v>
      </c>
      <c r="AI39" s="11">
        <f t="shared" si="7"/>
        <v>2907.46</v>
      </c>
      <c r="AJ39" s="11">
        <f t="shared" si="7"/>
        <v>3436.09</v>
      </c>
      <c r="AK39" s="11">
        <f t="shared" si="7"/>
        <v>3964.71</v>
      </c>
      <c r="AL39" s="11">
        <f t="shared" si="7"/>
        <v>4757.6600000000008</v>
      </c>
    </row>
    <row r="40" spans="1:38" ht="15.5" x14ac:dyDescent="0.35">
      <c r="A40" s="1" t="s">
        <v>71</v>
      </c>
      <c r="B40" s="11">
        <f>(ROUND((ROUND([1]PRECEPTS!$D40/[1]PRECEPTS!$F40,2)),2)*B$126/9)</f>
        <v>88.506666666666661</v>
      </c>
      <c r="C40" s="11">
        <f>(ROUND((ROUND([1]PRECEPTS!$D40/[1]PRECEPTS!$F40,2)),2)*C$126/9)</f>
        <v>103.25777777777778</v>
      </c>
      <c r="D40" s="11">
        <f>(ROUND((ROUND([1]PRECEPTS!$D40/[1]PRECEPTS!$F40,2)),2)*D$126/9)</f>
        <v>118.00888888888888</v>
      </c>
      <c r="E40" s="11">
        <f>(ROUND((ROUND([1]PRECEPTS!$D40/[1]PRECEPTS!$F40,2)),2)*E$126/9)</f>
        <v>132.76</v>
      </c>
      <c r="F40" s="11">
        <f>(ROUND((ROUND([1]PRECEPTS!$D40/[1]PRECEPTS!$F40,2)),2)*F$126/9)</f>
        <v>162.26222222222222</v>
      </c>
      <c r="G40" s="11">
        <f>(ROUND((ROUND([1]PRECEPTS!$D40/[1]PRECEPTS!$F40,2)),2)*G$126/9)</f>
        <v>191.76444444444442</v>
      </c>
      <c r="H40" s="11">
        <f>(ROUND((ROUND([1]PRECEPTS!$D40/[1]PRECEPTS!$F40,2)),2)*H$126/9)</f>
        <v>221.26666666666665</v>
      </c>
      <c r="I40" s="12">
        <f>(ROUND((ROUND([1]PRECEPTS!$D40/[1]PRECEPTS!$F40,2)),2)*I$126/9)</f>
        <v>265.52</v>
      </c>
      <c r="J40" s="1" t="s">
        <v>71</v>
      </c>
      <c r="K40" s="11">
        <f t="shared" si="8"/>
        <v>1620.96</v>
      </c>
      <c r="L40" s="11">
        <f t="shared" si="0"/>
        <v>1891.1200000000001</v>
      </c>
      <c r="M40" s="11">
        <f t="shared" si="0"/>
        <v>2161.2799999999997</v>
      </c>
      <c r="N40" s="11">
        <f t="shared" si="0"/>
        <v>2431.44</v>
      </c>
      <c r="O40" s="11">
        <f t="shared" si="1"/>
        <v>2971.76</v>
      </c>
      <c r="P40" s="11">
        <f t="shared" si="1"/>
        <v>3512.0800000000004</v>
      </c>
      <c r="Q40" s="11">
        <f t="shared" si="1"/>
        <v>4052.4</v>
      </c>
      <c r="R40" s="12">
        <f t="shared" si="1"/>
        <v>4862.88</v>
      </c>
      <c r="S40" s="1" t="s">
        <v>71</v>
      </c>
      <c r="T40" s="13">
        <f>[1]PRECEPTS!B40</f>
        <v>193.4</v>
      </c>
      <c r="U40" s="14">
        <v>25015</v>
      </c>
      <c r="V40" s="11">
        <f>[1]PRECEPTS!D40</f>
        <v>25676</v>
      </c>
      <c r="W40" s="11">
        <f t="shared" si="2"/>
        <v>132.76</v>
      </c>
      <c r="X40" s="11">
        <f t="shared" si="9"/>
        <v>175.4</v>
      </c>
      <c r="Y40" s="11">
        <f t="shared" si="3"/>
        <v>1700.64</v>
      </c>
      <c r="Z40" s="11">
        <f t="shared" si="10"/>
        <v>0</v>
      </c>
      <c r="AA40" s="11">
        <f t="shared" si="4"/>
        <v>299.43</v>
      </c>
      <c r="AB40" s="11">
        <f t="shared" si="5"/>
        <v>87.21</v>
      </c>
      <c r="AC40" s="11">
        <f t="shared" si="11"/>
        <v>36</v>
      </c>
      <c r="AD40" s="11">
        <f t="shared" si="12"/>
        <v>2431.44</v>
      </c>
      <c r="AE40" s="11">
        <f t="shared" si="6"/>
        <v>1620.96</v>
      </c>
      <c r="AF40" s="11">
        <f t="shared" si="6"/>
        <v>1891.1200000000001</v>
      </c>
      <c r="AG40" s="11">
        <f t="shared" si="6"/>
        <v>2161.2799999999997</v>
      </c>
      <c r="AH40" s="11">
        <f t="shared" si="6"/>
        <v>2431.44</v>
      </c>
      <c r="AI40" s="11">
        <f t="shared" si="7"/>
        <v>2971.76</v>
      </c>
      <c r="AJ40" s="11">
        <f t="shared" si="7"/>
        <v>3512.0800000000004</v>
      </c>
      <c r="AK40" s="11">
        <f t="shared" si="7"/>
        <v>4052.4</v>
      </c>
      <c r="AL40" s="11">
        <f t="shared" si="7"/>
        <v>4862.88</v>
      </c>
    </row>
    <row r="41" spans="1:38" ht="15.5" x14ac:dyDescent="0.35">
      <c r="A41" s="15" t="s">
        <v>72</v>
      </c>
      <c r="B41" s="11">
        <f>(ROUND((ROUND([1]PRECEPTS!$D41/[1]PRECEPTS!$F41,2)),2)*B$126/9)</f>
        <v>63.5</v>
      </c>
      <c r="C41" s="11">
        <f>(ROUND((ROUND([1]PRECEPTS!$D41/[1]PRECEPTS!$F41,2)),2)*C$126/9)</f>
        <v>74.083333333333329</v>
      </c>
      <c r="D41" s="11">
        <f>(ROUND((ROUND([1]PRECEPTS!$D41/[1]PRECEPTS!$F41,2)),2)*D$126/9)</f>
        <v>84.666666666666671</v>
      </c>
      <c r="E41" s="11">
        <f>(ROUND((ROUND([1]PRECEPTS!$D41/[1]PRECEPTS!$F41,2)),2)*E$126/9)</f>
        <v>95.25</v>
      </c>
      <c r="F41" s="11">
        <f>(ROUND((ROUND([1]PRECEPTS!$D41/[1]PRECEPTS!$F41,2)),2)*F$126/9)</f>
        <v>116.41666666666667</v>
      </c>
      <c r="G41" s="11">
        <f>(ROUND((ROUND([1]PRECEPTS!$D41/[1]PRECEPTS!$F41,2)),2)*G$126/9)</f>
        <v>137.58333333333334</v>
      </c>
      <c r="H41" s="11">
        <f>(ROUND((ROUND([1]PRECEPTS!$D41/[1]PRECEPTS!$F41,2)),2)*H$126/9)</f>
        <v>158.75</v>
      </c>
      <c r="I41" s="12">
        <f>(ROUND((ROUND([1]PRECEPTS!$D41/[1]PRECEPTS!$F41,2)),2)*I$126/9)</f>
        <v>190.5</v>
      </c>
      <c r="J41" s="15" t="s">
        <v>72</v>
      </c>
      <c r="K41" s="11">
        <f t="shared" si="8"/>
        <v>1595.95</v>
      </c>
      <c r="L41" s="11">
        <f t="shared" si="0"/>
        <v>1861.94</v>
      </c>
      <c r="M41" s="11">
        <f t="shared" si="0"/>
        <v>2127.94</v>
      </c>
      <c r="N41" s="11">
        <f t="shared" si="0"/>
        <v>2393.9300000000003</v>
      </c>
      <c r="O41" s="11">
        <f t="shared" si="1"/>
        <v>2925.92</v>
      </c>
      <c r="P41" s="11">
        <f t="shared" si="1"/>
        <v>3457.9</v>
      </c>
      <c r="Q41" s="11">
        <f t="shared" si="1"/>
        <v>3989.88</v>
      </c>
      <c r="R41" s="12">
        <f t="shared" si="1"/>
        <v>4787.8600000000006</v>
      </c>
      <c r="S41" s="15" t="s">
        <v>72</v>
      </c>
      <c r="T41" s="13">
        <f>[1]PRECEPTS!B41</f>
        <v>393.7</v>
      </c>
      <c r="U41" s="14">
        <v>37700</v>
      </c>
      <c r="V41" s="11">
        <f>[1]PRECEPTS!D41</f>
        <v>37500</v>
      </c>
      <c r="W41" s="11">
        <f t="shared" si="2"/>
        <v>95.25</v>
      </c>
      <c r="X41" s="11">
        <f t="shared" si="9"/>
        <v>175.4</v>
      </c>
      <c r="Y41" s="11">
        <f t="shared" si="3"/>
        <v>1700.64</v>
      </c>
      <c r="Z41" s="11">
        <f t="shared" si="10"/>
        <v>0</v>
      </c>
      <c r="AA41" s="11">
        <f t="shared" si="4"/>
        <v>299.43</v>
      </c>
      <c r="AB41" s="11">
        <f t="shared" si="5"/>
        <v>87.21</v>
      </c>
      <c r="AC41" s="11">
        <f t="shared" si="11"/>
        <v>36</v>
      </c>
      <c r="AD41" s="11">
        <f t="shared" si="12"/>
        <v>2393.9299999999998</v>
      </c>
      <c r="AE41" s="11">
        <f t="shared" si="6"/>
        <v>1595.95</v>
      </c>
      <c r="AF41" s="11">
        <f t="shared" si="6"/>
        <v>1861.94</v>
      </c>
      <c r="AG41" s="11">
        <f t="shared" si="6"/>
        <v>2127.94</v>
      </c>
      <c r="AH41" s="11">
        <f t="shared" si="6"/>
        <v>2393.9300000000003</v>
      </c>
      <c r="AI41" s="11">
        <f t="shared" si="7"/>
        <v>2925.92</v>
      </c>
      <c r="AJ41" s="11">
        <f t="shared" si="7"/>
        <v>3457.9</v>
      </c>
      <c r="AK41" s="11">
        <f t="shared" si="7"/>
        <v>3989.88</v>
      </c>
      <c r="AL41" s="11">
        <f t="shared" si="7"/>
        <v>4787.8600000000006</v>
      </c>
    </row>
    <row r="42" spans="1:38" ht="15.5" x14ac:dyDescent="0.35">
      <c r="A42" s="1" t="s">
        <v>73</v>
      </c>
      <c r="B42" s="11">
        <f>(ROUND((ROUND([1]PRECEPTS!$D42/[1]PRECEPTS!$F42,2)),2)*B$126/9)</f>
        <v>66.666666666666671</v>
      </c>
      <c r="C42" s="11">
        <f>(ROUND((ROUND([1]PRECEPTS!$D42/[1]PRECEPTS!$F42,2)),2)*C$126/9)</f>
        <v>77.777777777777771</v>
      </c>
      <c r="D42" s="11">
        <f>(ROUND((ROUND([1]PRECEPTS!$D42/[1]PRECEPTS!$F42,2)),2)*D$126/9)</f>
        <v>88.888888888888886</v>
      </c>
      <c r="E42" s="11">
        <f>(ROUND((ROUND([1]PRECEPTS!$D42/[1]PRECEPTS!$F42,2)),2)*E$126/9)</f>
        <v>100</v>
      </c>
      <c r="F42" s="11">
        <f>(ROUND((ROUND([1]PRECEPTS!$D42/[1]PRECEPTS!$F42,2)),2)*F$126/9)</f>
        <v>122.22222222222223</v>
      </c>
      <c r="G42" s="11">
        <f>(ROUND((ROUND([1]PRECEPTS!$D42/[1]PRECEPTS!$F42,2)),2)*G$126/9)</f>
        <v>144.44444444444446</v>
      </c>
      <c r="H42" s="11">
        <f>(ROUND((ROUND([1]PRECEPTS!$D42/[1]PRECEPTS!$F42,2)),2)*H$126/9)</f>
        <v>166.66666666666666</v>
      </c>
      <c r="I42" s="12">
        <f>(ROUND((ROUND([1]PRECEPTS!$D42/[1]PRECEPTS!$F42,2)),2)*I$126/9)</f>
        <v>200</v>
      </c>
      <c r="J42" s="1" t="s">
        <v>73</v>
      </c>
      <c r="K42" s="11">
        <f t="shared" si="8"/>
        <v>1599.1200000000001</v>
      </c>
      <c r="L42" s="11">
        <f t="shared" si="0"/>
        <v>1865.64</v>
      </c>
      <c r="M42" s="11">
        <f t="shared" si="0"/>
        <v>2132.16</v>
      </c>
      <c r="N42" s="11">
        <f t="shared" si="0"/>
        <v>2398.6800000000003</v>
      </c>
      <c r="O42" s="11">
        <f t="shared" si="1"/>
        <v>2931.72</v>
      </c>
      <c r="P42" s="11">
        <f t="shared" si="1"/>
        <v>3464.76</v>
      </c>
      <c r="Q42" s="11">
        <f t="shared" si="1"/>
        <v>3997.8</v>
      </c>
      <c r="R42" s="12">
        <f t="shared" si="1"/>
        <v>4797.3600000000006</v>
      </c>
      <c r="S42" s="1" t="s">
        <v>73</v>
      </c>
      <c r="T42" s="13">
        <f>[1]PRECEPTS!B42</f>
        <v>837.5</v>
      </c>
      <c r="U42" s="14">
        <v>84552</v>
      </c>
      <c r="V42" s="11">
        <f>[1]PRECEPTS!D42</f>
        <v>83750</v>
      </c>
      <c r="W42" s="11">
        <f t="shared" si="2"/>
        <v>100</v>
      </c>
      <c r="X42" s="11">
        <f t="shared" si="9"/>
        <v>175.4</v>
      </c>
      <c r="Y42" s="11">
        <f t="shared" si="3"/>
        <v>1700.64</v>
      </c>
      <c r="Z42" s="11">
        <f t="shared" si="10"/>
        <v>0</v>
      </c>
      <c r="AA42" s="11">
        <f t="shared" si="4"/>
        <v>299.43</v>
      </c>
      <c r="AB42" s="11">
        <f t="shared" si="5"/>
        <v>87.21</v>
      </c>
      <c r="AC42" s="11">
        <f t="shared" si="11"/>
        <v>36</v>
      </c>
      <c r="AD42" s="11">
        <f t="shared" si="12"/>
        <v>2398.6799999999998</v>
      </c>
      <c r="AE42" s="11">
        <f t="shared" si="6"/>
        <v>1599.1200000000001</v>
      </c>
      <c r="AF42" s="11">
        <f t="shared" si="6"/>
        <v>1865.64</v>
      </c>
      <c r="AG42" s="11">
        <f t="shared" si="6"/>
        <v>2132.16</v>
      </c>
      <c r="AH42" s="11">
        <f t="shared" si="6"/>
        <v>2398.6800000000003</v>
      </c>
      <c r="AI42" s="11">
        <f t="shared" si="7"/>
        <v>2931.72</v>
      </c>
      <c r="AJ42" s="11">
        <f t="shared" si="7"/>
        <v>3464.76</v>
      </c>
      <c r="AK42" s="11">
        <f t="shared" si="7"/>
        <v>3997.8</v>
      </c>
      <c r="AL42" s="11">
        <f t="shared" si="7"/>
        <v>4797.3600000000006</v>
      </c>
    </row>
    <row r="43" spans="1:38" ht="15.5" x14ac:dyDescent="0.35">
      <c r="A43" s="1" t="s">
        <v>74</v>
      </c>
      <c r="B43" s="11">
        <f>(ROUND((ROUND([1]PRECEPTS!$D43/[1]PRECEPTS!$F43,2)),2)*B$126/9)</f>
        <v>56.88666666666667</v>
      </c>
      <c r="C43" s="11">
        <f>(ROUND((ROUND([1]PRECEPTS!$D43/[1]PRECEPTS!$F43,2)),2)*C$126/9)</f>
        <v>66.367777777777775</v>
      </c>
      <c r="D43" s="11">
        <f>(ROUND((ROUND([1]PRECEPTS!$D43/[1]PRECEPTS!$F43,2)),2)*D$126/9)</f>
        <v>75.848888888888894</v>
      </c>
      <c r="E43" s="11">
        <f>(ROUND((ROUND([1]PRECEPTS!$D43/[1]PRECEPTS!$F43,2)),2)*E$126/9)</f>
        <v>85.33</v>
      </c>
      <c r="F43" s="11">
        <f>(ROUND((ROUND([1]PRECEPTS!$D43/[1]PRECEPTS!$F43,2)),2)*F$126/9)</f>
        <v>104.29222222222222</v>
      </c>
      <c r="G43" s="11">
        <f>(ROUND((ROUND([1]PRECEPTS!$D43/[1]PRECEPTS!$F43,2)),2)*G$126/9)</f>
        <v>123.25444444444445</v>
      </c>
      <c r="H43" s="11">
        <f>(ROUND((ROUND([1]PRECEPTS!$D43/[1]PRECEPTS!$F43,2)),2)*H$126/9)</f>
        <v>142.21666666666667</v>
      </c>
      <c r="I43" s="12">
        <f>(ROUND((ROUND([1]PRECEPTS!$D43/[1]PRECEPTS!$F43,2)),2)*I$126/9)</f>
        <v>170.66</v>
      </c>
      <c r="J43" s="1" t="s">
        <v>74</v>
      </c>
      <c r="K43" s="11">
        <f t="shared" si="8"/>
        <v>1589.3400000000001</v>
      </c>
      <c r="L43" s="11">
        <f t="shared" si="8"/>
        <v>1854.23</v>
      </c>
      <c r="M43" s="11">
        <f t="shared" si="8"/>
        <v>2119.12</v>
      </c>
      <c r="N43" s="11">
        <f t="shared" si="8"/>
        <v>2384.0100000000002</v>
      </c>
      <c r="O43" s="11">
        <f t="shared" si="8"/>
        <v>2913.79</v>
      </c>
      <c r="P43" s="11">
        <f t="shared" si="8"/>
        <v>3443.57</v>
      </c>
      <c r="Q43" s="11">
        <f t="shared" si="8"/>
        <v>3973.35</v>
      </c>
      <c r="R43" s="12">
        <f t="shared" si="8"/>
        <v>4768.0200000000004</v>
      </c>
      <c r="S43" s="1" t="s">
        <v>74</v>
      </c>
      <c r="T43" s="13">
        <f>[1]PRECEPTS!B43</f>
        <v>420.7</v>
      </c>
      <c r="U43" s="14">
        <v>32200</v>
      </c>
      <c r="V43" s="11">
        <f>[1]PRECEPTS!D43</f>
        <v>35900</v>
      </c>
      <c r="W43" s="11">
        <f t="shared" si="2"/>
        <v>85.33</v>
      </c>
      <c r="X43" s="11">
        <f t="shared" si="9"/>
        <v>175.4</v>
      </c>
      <c r="Y43" s="11">
        <f t="shared" si="3"/>
        <v>1700.64</v>
      </c>
      <c r="Z43" s="11">
        <f t="shared" si="10"/>
        <v>0</v>
      </c>
      <c r="AA43" s="11">
        <f t="shared" si="4"/>
        <v>299.43</v>
      </c>
      <c r="AB43" s="11">
        <f t="shared" si="5"/>
        <v>87.21</v>
      </c>
      <c r="AC43" s="11">
        <f t="shared" si="11"/>
        <v>36</v>
      </c>
      <c r="AD43" s="11">
        <f t="shared" si="12"/>
        <v>2384.0100000000002</v>
      </c>
      <c r="AE43" s="11">
        <f t="shared" ref="AE43:AL74" si="13">K43</f>
        <v>1589.3400000000001</v>
      </c>
      <c r="AF43" s="11">
        <f t="shared" si="13"/>
        <v>1854.23</v>
      </c>
      <c r="AG43" s="11">
        <f t="shared" si="13"/>
        <v>2119.12</v>
      </c>
      <c r="AH43" s="11">
        <f t="shared" si="13"/>
        <v>2384.0100000000002</v>
      </c>
      <c r="AI43" s="11">
        <f t="shared" si="13"/>
        <v>2913.79</v>
      </c>
      <c r="AJ43" s="11">
        <f t="shared" si="13"/>
        <v>3443.57</v>
      </c>
      <c r="AK43" s="11">
        <f t="shared" si="13"/>
        <v>3973.35</v>
      </c>
      <c r="AL43" s="11">
        <f t="shared" si="13"/>
        <v>4768.0200000000004</v>
      </c>
    </row>
    <row r="44" spans="1:38" ht="15.5" x14ac:dyDescent="0.35">
      <c r="A44" s="1" t="s">
        <v>75</v>
      </c>
      <c r="B44" s="11">
        <f>(ROUND((ROUND([1]PRECEPTS!$D44/[1]PRECEPTS!$F44,2)),2)*B$126/9)</f>
        <v>70.239999999999995</v>
      </c>
      <c r="C44" s="11">
        <f>(ROUND((ROUND([1]PRECEPTS!$D44/[1]PRECEPTS!$F44,2)),2)*C$126/9)</f>
        <v>81.946666666666658</v>
      </c>
      <c r="D44" s="11">
        <f>(ROUND((ROUND([1]PRECEPTS!$D44/[1]PRECEPTS!$F44,2)),2)*D$126/9)</f>
        <v>93.653333333333336</v>
      </c>
      <c r="E44" s="11">
        <f>(ROUND((ROUND([1]PRECEPTS!$D44/[1]PRECEPTS!$F44,2)),2)*E$126/9)</f>
        <v>105.36</v>
      </c>
      <c r="F44" s="11">
        <f>(ROUND((ROUND([1]PRECEPTS!$D44/[1]PRECEPTS!$F44,2)),2)*F$126/9)</f>
        <v>128.77333333333334</v>
      </c>
      <c r="G44" s="11">
        <f>(ROUND((ROUND([1]PRECEPTS!$D44/[1]PRECEPTS!$F44,2)),2)*G$126/9)</f>
        <v>152.18666666666667</v>
      </c>
      <c r="H44" s="11">
        <f>(ROUND((ROUND([1]PRECEPTS!$D44/[1]PRECEPTS!$F44,2)),2)*H$126/9)</f>
        <v>175.60000000000002</v>
      </c>
      <c r="I44" s="12">
        <f>(ROUND((ROUND([1]PRECEPTS!$D44/[1]PRECEPTS!$F44,2)),2)*I$126/9)</f>
        <v>210.72</v>
      </c>
      <c r="J44" s="1" t="s">
        <v>75</v>
      </c>
      <c r="K44" s="11">
        <f t="shared" ref="K44:R75" si="14">(ROUND(B44,2))+(ROUND(K$128,2))+(ROUND(B$128,2))</f>
        <v>1602.69</v>
      </c>
      <c r="L44" s="11">
        <f t="shared" si="14"/>
        <v>1869.8100000000002</v>
      </c>
      <c r="M44" s="11">
        <f t="shared" si="14"/>
        <v>2136.92</v>
      </c>
      <c r="N44" s="11">
        <f t="shared" si="14"/>
        <v>2404.0400000000004</v>
      </c>
      <c r="O44" s="11">
        <f t="shared" si="14"/>
        <v>2938.27</v>
      </c>
      <c r="P44" s="11">
        <f t="shared" si="14"/>
        <v>3472.51</v>
      </c>
      <c r="Q44" s="11">
        <f t="shared" si="14"/>
        <v>4006.73</v>
      </c>
      <c r="R44" s="12">
        <f t="shared" si="14"/>
        <v>4808.0800000000008</v>
      </c>
      <c r="S44" s="1" t="s">
        <v>75</v>
      </c>
      <c r="T44" s="13">
        <f>[1]PRECEPTS!B44</f>
        <v>603.20000000000005</v>
      </c>
      <c r="U44" s="14">
        <v>57205.5</v>
      </c>
      <c r="V44" s="11">
        <f>[1]PRECEPTS!D44</f>
        <v>63552.32</v>
      </c>
      <c r="W44" s="11">
        <f t="shared" si="2"/>
        <v>105.36</v>
      </c>
      <c r="X44" s="11">
        <f t="shared" si="9"/>
        <v>175.4</v>
      </c>
      <c r="Y44" s="11">
        <f t="shared" si="3"/>
        <v>1700.64</v>
      </c>
      <c r="Z44" s="11">
        <f t="shared" si="10"/>
        <v>0</v>
      </c>
      <c r="AA44" s="11">
        <f t="shared" si="4"/>
        <v>299.43</v>
      </c>
      <c r="AB44" s="11">
        <f t="shared" si="5"/>
        <v>87.21</v>
      </c>
      <c r="AC44" s="11">
        <f t="shared" si="11"/>
        <v>36</v>
      </c>
      <c r="AD44" s="11">
        <f t="shared" si="12"/>
        <v>2404.04</v>
      </c>
      <c r="AE44" s="11">
        <f t="shared" si="13"/>
        <v>1602.69</v>
      </c>
      <c r="AF44" s="11">
        <f t="shared" si="13"/>
        <v>1869.8100000000002</v>
      </c>
      <c r="AG44" s="11">
        <f t="shared" si="13"/>
        <v>2136.92</v>
      </c>
      <c r="AH44" s="11">
        <f t="shared" si="13"/>
        <v>2404.0400000000004</v>
      </c>
      <c r="AI44" s="11">
        <f t="shared" si="13"/>
        <v>2938.27</v>
      </c>
      <c r="AJ44" s="11">
        <f t="shared" si="13"/>
        <v>3472.51</v>
      </c>
      <c r="AK44" s="11">
        <f t="shared" si="13"/>
        <v>4006.73</v>
      </c>
      <c r="AL44" s="11">
        <f t="shared" si="13"/>
        <v>4808.0800000000008</v>
      </c>
    </row>
    <row r="45" spans="1:38" ht="15.5" x14ac:dyDescent="0.35">
      <c r="A45" s="1" t="s">
        <v>76</v>
      </c>
      <c r="B45" s="11">
        <f>(ROUND((ROUND([1]PRECEPTS!$D45/[1]PRECEPTS!$F45,2)),2)*B$126/9)</f>
        <v>68.333333333333329</v>
      </c>
      <c r="C45" s="11">
        <f>(ROUND((ROUND([1]PRECEPTS!$D45/[1]PRECEPTS!$F45,2)),2)*C$126/9)</f>
        <v>79.722222222222229</v>
      </c>
      <c r="D45" s="11">
        <f>(ROUND((ROUND([1]PRECEPTS!$D45/[1]PRECEPTS!$F45,2)),2)*D$126/9)</f>
        <v>91.111111111111114</v>
      </c>
      <c r="E45" s="11">
        <f>(ROUND((ROUND([1]PRECEPTS!$D45/[1]PRECEPTS!$F45,2)),2)*E$126/9)</f>
        <v>102.5</v>
      </c>
      <c r="F45" s="11">
        <f>(ROUND((ROUND([1]PRECEPTS!$D45/[1]PRECEPTS!$F45,2)),2)*F$126/9)</f>
        <v>125.27777777777777</v>
      </c>
      <c r="G45" s="11">
        <f>(ROUND((ROUND([1]PRECEPTS!$D45/[1]PRECEPTS!$F45,2)),2)*G$126/9)</f>
        <v>148.05555555555554</v>
      </c>
      <c r="H45" s="11">
        <f>(ROUND((ROUND([1]PRECEPTS!$D45/[1]PRECEPTS!$F45,2)),2)*H$126/9)</f>
        <v>170.83333333333334</v>
      </c>
      <c r="I45" s="12">
        <f>(ROUND((ROUND([1]PRECEPTS!$D45/[1]PRECEPTS!$F45,2)),2)*I$126/9)</f>
        <v>205</v>
      </c>
      <c r="J45" s="1" t="s">
        <v>76</v>
      </c>
      <c r="K45" s="11">
        <f t="shared" si="14"/>
        <v>1600.78</v>
      </c>
      <c r="L45" s="11">
        <f t="shared" si="14"/>
        <v>1867.5800000000002</v>
      </c>
      <c r="M45" s="11">
        <f t="shared" si="14"/>
        <v>2134.3799999999997</v>
      </c>
      <c r="N45" s="11">
        <f t="shared" si="14"/>
        <v>2401.1800000000003</v>
      </c>
      <c r="O45" s="11">
        <f t="shared" si="14"/>
        <v>2934.78</v>
      </c>
      <c r="P45" s="11">
        <f t="shared" si="14"/>
        <v>3468.38</v>
      </c>
      <c r="Q45" s="11">
        <f t="shared" si="14"/>
        <v>4001.96</v>
      </c>
      <c r="R45" s="12">
        <f t="shared" si="14"/>
        <v>4802.3600000000006</v>
      </c>
      <c r="S45" s="1" t="s">
        <v>76</v>
      </c>
      <c r="T45" s="13">
        <f>[1]PRECEPTS!B45</f>
        <v>575.6</v>
      </c>
      <c r="U45" s="14">
        <v>55000</v>
      </c>
      <c r="V45" s="11">
        <f>[1]PRECEPTS!D45</f>
        <v>59000</v>
      </c>
      <c r="W45" s="11">
        <f t="shared" si="2"/>
        <v>102.5</v>
      </c>
      <c r="X45" s="11">
        <f t="shared" si="9"/>
        <v>175.4</v>
      </c>
      <c r="Y45" s="11">
        <f t="shared" si="3"/>
        <v>1700.64</v>
      </c>
      <c r="Z45" s="11">
        <f t="shared" si="10"/>
        <v>0</v>
      </c>
      <c r="AA45" s="11">
        <f t="shared" si="4"/>
        <v>299.43</v>
      </c>
      <c r="AB45" s="11">
        <f t="shared" si="5"/>
        <v>87.21</v>
      </c>
      <c r="AC45" s="11">
        <f t="shared" si="11"/>
        <v>36</v>
      </c>
      <c r="AD45" s="11">
        <f t="shared" si="12"/>
        <v>2401.1799999999998</v>
      </c>
      <c r="AE45" s="11">
        <f t="shared" si="13"/>
        <v>1600.78</v>
      </c>
      <c r="AF45" s="11">
        <f t="shared" si="13"/>
        <v>1867.5800000000002</v>
      </c>
      <c r="AG45" s="11">
        <f t="shared" si="13"/>
        <v>2134.3799999999997</v>
      </c>
      <c r="AH45" s="11">
        <f t="shared" si="13"/>
        <v>2401.1800000000003</v>
      </c>
      <c r="AI45" s="11">
        <f t="shared" si="13"/>
        <v>2934.78</v>
      </c>
      <c r="AJ45" s="11">
        <f t="shared" si="13"/>
        <v>3468.38</v>
      </c>
      <c r="AK45" s="11">
        <f t="shared" si="13"/>
        <v>4001.96</v>
      </c>
      <c r="AL45" s="11">
        <f t="shared" si="13"/>
        <v>4802.3600000000006</v>
      </c>
    </row>
    <row r="46" spans="1:38" ht="15.5" x14ac:dyDescent="0.35">
      <c r="A46" s="1" t="s">
        <v>77</v>
      </c>
      <c r="B46" s="11">
        <f>(ROUND((ROUND([1]PRECEPTS!$D46/[1]PRECEPTS!$F46,2)),2)*B$126/9)</f>
        <v>69.239999999999995</v>
      </c>
      <c r="C46" s="11">
        <f>(ROUND((ROUND([1]PRECEPTS!$D46/[1]PRECEPTS!$F46,2)),2)*C$126/9)</f>
        <v>80.78</v>
      </c>
      <c r="D46" s="11">
        <f>(ROUND((ROUND([1]PRECEPTS!$D46/[1]PRECEPTS!$F46,2)),2)*D$126/9)</f>
        <v>92.32</v>
      </c>
      <c r="E46" s="11">
        <f>(ROUND((ROUND([1]PRECEPTS!$D46/[1]PRECEPTS!$F46,2)),2)*E$126/9)</f>
        <v>103.86</v>
      </c>
      <c r="F46" s="11">
        <f>(ROUND((ROUND([1]PRECEPTS!$D46/[1]PRECEPTS!$F46,2)),2)*F$126/9)</f>
        <v>126.94</v>
      </c>
      <c r="G46" s="11">
        <f>(ROUND((ROUND([1]PRECEPTS!$D46/[1]PRECEPTS!$F46,2)),2)*G$126/9)</f>
        <v>150.02000000000001</v>
      </c>
      <c r="H46" s="11">
        <f>(ROUND((ROUND([1]PRECEPTS!$D46/[1]PRECEPTS!$F46,2)),2)*H$126/9)</f>
        <v>173.10000000000002</v>
      </c>
      <c r="I46" s="12">
        <f>(ROUND((ROUND([1]PRECEPTS!$D46/[1]PRECEPTS!$F46,2)),2)*I$126/9)</f>
        <v>207.72</v>
      </c>
      <c r="J46" s="1" t="s">
        <v>77</v>
      </c>
      <c r="K46" s="11">
        <f t="shared" si="14"/>
        <v>1601.69</v>
      </c>
      <c r="L46" s="11">
        <f t="shared" si="14"/>
        <v>1868.64</v>
      </c>
      <c r="M46" s="11">
        <f t="shared" si="14"/>
        <v>2135.5899999999997</v>
      </c>
      <c r="N46" s="11">
        <f t="shared" si="14"/>
        <v>2402.5400000000004</v>
      </c>
      <c r="O46" s="11">
        <f t="shared" si="14"/>
        <v>2936.44</v>
      </c>
      <c r="P46" s="11">
        <f t="shared" si="14"/>
        <v>3470.34</v>
      </c>
      <c r="Q46" s="11">
        <f t="shared" si="14"/>
        <v>4004.23</v>
      </c>
      <c r="R46" s="12">
        <f t="shared" si="14"/>
        <v>4805.0800000000008</v>
      </c>
      <c r="S46" s="1" t="s">
        <v>77</v>
      </c>
      <c r="T46" s="13">
        <f>[1]PRECEPTS!B46</f>
        <v>2022</v>
      </c>
      <c r="U46" s="14">
        <v>199000</v>
      </c>
      <c r="V46" s="11">
        <f>[1]PRECEPTS!D46</f>
        <v>210000</v>
      </c>
      <c r="W46" s="11">
        <f t="shared" si="2"/>
        <v>103.86</v>
      </c>
      <c r="X46" s="11">
        <f t="shared" si="9"/>
        <v>175.4</v>
      </c>
      <c r="Y46" s="11">
        <f t="shared" si="3"/>
        <v>1700.64</v>
      </c>
      <c r="Z46" s="11">
        <f t="shared" si="10"/>
        <v>0</v>
      </c>
      <c r="AA46" s="11">
        <f t="shared" si="4"/>
        <v>299.43</v>
      </c>
      <c r="AB46" s="11">
        <f t="shared" si="5"/>
        <v>87.21</v>
      </c>
      <c r="AC46" s="11">
        <f t="shared" si="11"/>
        <v>36</v>
      </c>
      <c r="AD46" s="11">
        <f t="shared" si="12"/>
        <v>2402.54</v>
      </c>
      <c r="AE46" s="11">
        <f t="shared" si="13"/>
        <v>1601.69</v>
      </c>
      <c r="AF46" s="11">
        <f t="shared" si="13"/>
        <v>1868.64</v>
      </c>
      <c r="AG46" s="11">
        <f t="shared" si="13"/>
        <v>2135.5899999999997</v>
      </c>
      <c r="AH46" s="11">
        <f t="shared" si="13"/>
        <v>2402.5400000000004</v>
      </c>
      <c r="AI46" s="11">
        <f t="shared" si="13"/>
        <v>2936.44</v>
      </c>
      <c r="AJ46" s="11">
        <f t="shared" si="13"/>
        <v>3470.34</v>
      </c>
      <c r="AK46" s="11">
        <f t="shared" si="13"/>
        <v>4004.23</v>
      </c>
      <c r="AL46" s="11">
        <f t="shared" si="13"/>
        <v>4805.0800000000008</v>
      </c>
    </row>
    <row r="47" spans="1:38" ht="15.5" x14ac:dyDescent="0.35">
      <c r="A47" s="1" t="s">
        <v>78</v>
      </c>
      <c r="B47" s="11">
        <f>(ROUND((ROUND([1]PRECEPTS!$D47/[1]PRECEPTS!$F47,2)),2)*B$126/9)</f>
        <v>100.80666666666667</v>
      </c>
      <c r="C47" s="11">
        <f>(ROUND((ROUND([1]PRECEPTS!$D47/[1]PRECEPTS!$F47,2)),2)*C$126/9)</f>
        <v>117.60777777777778</v>
      </c>
      <c r="D47" s="11">
        <f>(ROUND((ROUND([1]PRECEPTS!$D47/[1]PRECEPTS!$F47,2)),2)*D$126/9)</f>
        <v>134.4088888888889</v>
      </c>
      <c r="E47" s="11">
        <f>(ROUND((ROUND([1]PRECEPTS!$D47/[1]PRECEPTS!$F47,2)),2)*E$126/9)</f>
        <v>151.21</v>
      </c>
      <c r="F47" s="11">
        <f>(ROUND((ROUND([1]PRECEPTS!$D47/[1]PRECEPTS!$F47,2)),2)*F$126/9)</f>
        <v>184.81222222222223</v>
      </c>
      <c r="G47" s="11">
        <f>(ROUND((ROUND([1]PRECEPTS!$D47/[1]PRECEPTS!$F47,2)),2)*G$126/9)</f>
        <v>218.41444444444446</v>
      </c>
      <c r="H47" s="11">
        <f>(ROUND((ROUND([1]PRECEPTS!$D47/[1]PRECEPTS!$F47,2)),2)*H$126/9)</f>
        <v>252.01666666666668</v>
      </c>
      <c r="I47" s="12">
        <f>(ROUND((ROUND([1]PRECEPTS!$D47/[1]PRECEPTS!$F47,2)),2)*I$126/9)</f>
        <v>302.42</v>
      </c>
      <c r="J47" s="1" t="s">
        <v>78</v>
      </c>
      <c r="K47" s="11">
        <f t="shared" si="14"/>
        <v>1633.26</v>
      </c>
      <c r="L47" s="11">
        <f t="shared" si="14"/>
        <v>1905.47</v>
      </c>
      <c r="M47" s="11">
        <f t="shared" si="14"/>
        <v>2177.6799999999998</v>
      </c>
      <c r="N47" s="11">
        <f t="shared" si="14"/>
        <v>2449.8900000000003</v>
      </c>
      <c r="O47" s="11">
        <f t="shared" si="14"/>
        <v>2994.31</v>
      </c>
      <c r="P47" s="11">
        <f t="shared" si="14"/>
        <v>3538.73</v>
      </c>
      <c r="Q47" s="11">
        <f t="shared" si="14"/>
        <v>4083.15</v>
      </c>
      <c r="R47" s="12">
        <f t="shared" si="14"/>
        <v>4899.7800000000007</v>
      </c>
      <c r="S47" s="1" t="s">
        <v>78</v>
      </c>
      <c r="T47" s="13">
        <f>[1]PRECEPTS!B47</f>
        <v>1575</v>
      </c>
      <c r="U47" s="14">
        <v>230403</v>
      </c>
      <c r="V47" s="11">
        <f>[1]PRECEPTS!D47</f>
        <v>238150</v>
      </c>
      <c r="W47" s="11">
        <f t="shared" si="2"/>
        <v>151.21</v>
      </c>
      <c r="X47" s="11">
        <f t="shared" si="9"/>
        <v>175.4</v>
      </c>
      <c r="Y47" s="11">
        <f t="shared" si="3"/>
        <v>1700.64</v>
      </c>
      <c r="Z47" s="11">
        <f t="shared" si="10"/>
        <v>0</v>
      </c>
      <c r="AA47" s="11">
        <f t="shared" si="4"/>
        <v>299.43</v>
      </c>
      <c r="AB47" s="11">
        <f t="shared" si="5"/>
        <v>87.21</v>
      </c>
      <c r="AC47" s="11">
        <f t="shared" si="11"/>
        <v>36</v>
      </c>
      <c r="AD47" s="11">
        <f t="shared" si="12"/>
        <v>2449.89</v>
      </c>
      <c r="AE47" s="11">
        <f t="shared" si="13"/>
        <v>1633.26</v>
      </c>
      <c r="AF47" s="11">
        <f t="shared" si="13"/>
        <v>1905.47</v>
      </c>
      <c r="AG47" s="11">
        <f t="shared" si="13"/>
        <v>2177.6799999999998</v>
      </c>
      <c r="AH47" s="11">
        <f t="shared" si="13"/>
        <v>2449.8900000000003</v>
      </c>
      <c r="AI47" s="11">
        <f t="shared" si="13"/>
        <v>2994.31</v>
      </c>
      <c r="AJ47" s="11">
        <f t="shared" si="13"/>
        <v>3538.73</v>
      </c>
      <c r="AK47" s="11">
        <f t="shared" si="13"/>
        <v>4083.15</v>
      </c>
      <c r="AL47" s="11">
        <f t="shared" si="13"/>
        <v>4899.7800000000007</v>
      </c>
    </row>
    <row r="48" spans="1:38" ht="15.5" x14ac:dyDescent="0.35">
      <c r="A48" s="1" t="s">
        <v>79</v>
      </c>
      <c r="B48" s="11">
        <f>(ROUND((ROUND([1]PRECEPTS!$D48/[1]PRECEPTS!$F48,2)),2)*B$126/9)</f>
        <v>64</v>
      </c>
      <c r="C48" s="11">
        <f>(ROUND((ROUND([1]PRECEPTS!$D48/[1]PRECEPTS!$F48,2)),2)*C$126/9)</f>
        <v>74.666666666666671</v>
      </c>
      <c r="D48" s="11">
        <f>(ROUND((ROUND([1]PRECEPTS!$D48/[1]PRECEPTS!$F48,2)),2)*D$126/9)</f>
        <v>85.333333333333329</v>
      </c>
      <c r="E48" s="11">
        <f>(ROUND((ROUND([1]PRECEPTS!$D48/[1]PRECEPTS!$F48,2)),2)*E$126/9)</f>
        <v>96</v>
      </c>
      <c r="F48" s="11">
        <f>(ROUND((ROUND([1]PRECEPTS!$D48/[1]PRECEPTS!$F48,2)),2)*F$126/9)</f>
        <v>117.33333333333333</v>
      </c>
      <c r="G48" s="11">
        <f>(ROUND((ROUND([1]PRECEPTS!$D48/[1]PRECEPTS!$F48,2)),2)*G$126/9)</f>
        <v>138.66666666666666</v>
      </c>
      <c r="H48" s="11">
        <f>(ROUND((ROUND([1]PRECEPTS!$D48/[1]PRECEPTS!$F48,2)),2)*H$126/9)</f>
        <v>160</v>
      </c>
      <c r="I48" s="12">
        <f>(ROUND((ROUND([1]PRECEPTS!$D48/[1]PRECEPTS!$F48,2)),2)*I$126/9)</f>
        <v>192</v>
      </c>
      <c r="J48" s="1" t="s">
        <v>79</v>
      </c>
      <c r="K48" s="11">
        <f t="shared" si="14"/>
        <v>1596.45</v>
      </c>
      <c r="L48" s="11">
        <f t="shared" si="14"/>
        <v>1862.5300000000002</v>
      </c>
      <c r="M48" s="11">
        <f t="shared" si="14"/>
        <v>2128.6</v>
      </c>
      <c r="N48" s="11">
        <f t="shared" si="14"/>
        <v>2394.6800000000003</v>
      </c>
      <c r="O48" s="11">
        <f t="shared" si="14"/>
        <v>2926.83</v>
      </c>
      <c r="P48" s="11">
        <f t="shared" si="14"/>
        <v>3458.9900000000002</v>
      </c>
      <c r="Q48" s="11">
        <f t="shared" si="14"/>
        <v>3991.13</v>
      </c>
      <c r="R48" s="12">
        <f t="shared" si="14"/>
        <v>4789.3600000000006</v>
      </c>
      <c r="S48" s="1" t="s">
        <v>79</v>
      </c>
      <c r="T48" s="13">
        <f>[1]PRECEPTS!B48</f>
        <v>2236</v>
      </c>
      <c r="U48" s="14">
        <v>180146.85</v>
      </c>
      <c r="V48" s="11">
        <f>[1]PRECEPTS!D48</f>
        <v>214654.19</v>
      </c>
      <c r="W48" s="11">
        <f t="shared" si="2"/>
        <v>96</v>
      </c>
      <c r="X48" s="11">
        <f t="shared" si="9"/>
        <v>175.4</v>
      </c>
      <c r="Y48" s="11">
        <f t="shared" si="3"/>
        <v>1700.64</v>
      </c>
      <c r="Z48" s="11">
        <f t="shared" si="10"/>
        <v>0</v>
      </c>
      <c r="AA48" s="11">
        <f t="shared" si="4"/>
        <v>299.43</v>
      </c>
      <c r="AB48" s="11">
        <f t="shared" si="5"/>
        <v>87.21</v>
      </c>
      <c r="AC48" s="11">
        <f t="shared" si="11"/>
        <v>36</v>
      </c>
      <c r="AD48" s="11">
        <f t="shared" si="12"/>
        <v>2394.6799999999998</v>
      </c>
      <c r="AE48" s="11">
        <f t="shared" si="13"/>
        <v>1596.45</v>
      </c>
      <c r="AF48" s="11">
        <f t="shared" si="13"/>
        <v>1862.5300000000002</v>
      </c>
      <c r="AG48" s="11">
        <f t="shared" si="13"/>
        <v>2128.6</v>
      </c>
      <c r="AH48" s="11">
        <f t="shared" si="13"/>
        <v>2394.6800000000003</v>
      </c>
      <c r="AI48" s="11">
        <f t="shared" si="13"/>
        <v>2926.83</v>
      </c>
      <c r="AJ48" s="11">
        <f t="shared" si="13"/>
        <v>3458.9900000000002</v>
      </c>
      <c r="AK48" s="11">
        <f t="shared" si="13"/>
        <v>3991.13</v>
      </c>
      <c r="AL48" s="11">
        <f t="shared" si="13"/>
        <v>4789.3600000000006</v>
      </c>
    </row>
    <row r="49" spans="1:38" ht="15.5" x14ac:dyDescent="0.35">
      <c r="A49" s="1" t="s">
        <v>80</v>
      </c>
      <c r="B49" s="11">
        <f>(ROUND((ROUND([1]PRECEPTS!$D49/[1]PRECEPTS!$F49,2)),2)*B$126/9)</f>
        <v>22.866666666666664</v>
      </c>
      <c r="C49" s="11">
        <f>(ROUND((ROUND([1]PRECEPTS!$D49/[1]PRECEPTS!$F49,2)),2)*C$126/9)</f>
        <v>26.677777777777774</v>
      </c>
      <c r="D49" s="11">
        <f>(ROUND((ROUND([1]PRECEPTS!$D49/[1]PRECEPTS!$F49,2)),2)*D$126/9)</f>
        <v>30.488888888888887</v>
      </c>
      <c r="E49" s="11">
        <f>(ROUND((ROUND([1]PRECEPTS!$D49/[1]PRECEPTS!$F49,2)),2)*E$126/9)</f>
        <v>34.299999999999997</v>
      </c>
      <c r="F49" s="11">
        <f>(ROUND((ROUND([1]PRECEPTS!$D49/[1]PRECEPTS!$F49,2)),2)*F$126/9)</f>
        <v>41.922222222222217</v>
      </c>
      <c r="G49" s="11">
        <f>(ROUND((ROUND([1]PRECEPTS!$D49/[1]PRECEPTS!$F49,2)),2)*G$126/9)</f>
        <v>49.544444444444444</v>
      </c>
      <c r="H49" s="11">
        <f>(ROUND((ROUND([1]PRECEPTS!$D49/[1]PRECEPTS!$F49,2)),2)*H$126/9)</f>
        <v>57.166666666666664</v>
      </c>
      <c r="I49" s="12">
        <f>(ROUND((ROUND([1]PRECEPTS!$D49/[1]PRECEPTS!$F49,2)),2)*I$126/9)</f>
        <v>68.599999999999994</v>
      </c>
      <c r="J49" s="1" t="s">
        <v>80</v>
      </c>
      <c r="K49" s="11">
        <f t="shared" si="14"/>
        <v>1555.32</v>
      </c>
      <c r="L49" s="11">
        <f t="shared" si="14"/>
        <v>1814.5400000000002</v>
      </c>
      <c r="M49" s="11">
        <f t="shared" si="14"/>
        <v>2073.7599999999998</v>
      </c>
      <c r="N49" s="11">
        <f t="shared" si="14"/>
        <v>2332.9800000000005</v>
      </c>
      <c r="O49" s="11">
        <f t="shared" si="14"/>
        <v>2851.42</v>
      </c>
      <c r="P49" s="11">
        <f t="shared" si="14"/>
        <v>3369.86</v>
      </c>
      <c r="Q49" s="11">
        <f t="shared" si="14"/>
        <v>3888.3</v>
      </c>
      <c r="R49" s="12">
        <f t="shared" si="14"/>
        <v>4665.9600000000009</v>
      </c>
      <c r="S49" s="1" t="s">
        <v>80</v>
      </c>
      <c r="T49" s="13">
        <f>[1]PRECEPTS!B49</f>
        <v>153.19999999999999</v>
      </c>
      <c r="U49" s="14">
        <v>5125</v>
      </c>
      <c r="V49" s="11">
        <f>[1]PRECEPTS!D49</f>
        <v>5255</v>
      </c>
      <c r="W49" s="11">
        <f t="shared" si="2"/>
        <v>34.299999999999997</v>
      </c>
      <c r="X49" s="11">
        <f t="shared" si="9"/>
        <v>175.4</v>
      </c>
      <c r="Y49" s="11">
        <f t="shared" si="3"/>
        <v>1700.64</v>
      </c>
      <c r="Z49" s="11">
        <f t="shared" si="10"/>
        <v>0</v>
      </c>
      <c r="AA49" s="11">
        <f t="shared" si="4"/>
        <v>299.43</v>
      </c>
      <c r="AB49" s="11">
        <f t="shared" si="5"/>
        <v>87.21</v>
      </c>
      <c r="AC49" s="11">
        <f t="shared" si="11"/>
        <v>36</v>
      </c>
      <c r="AD49" s="11">
        <f t="shared" si="12"/>
        <v>2332.98</v>
      </c>
      <c r="AE49" s="11">
        <f t="shared" si="13"/>
        <v>1555.32</v>
      </c>
      <c r="AF49" s="11">
        <f t="shared" si="13"/>
        <v>1814.5400000000002</v>
      </c>
      <c r="AG49" s="11">
        <f t="shared" si="13"/>
        <v>2073.7599999999998</v>
      </c>
      <c r="AH49" s="11">
        <f t="shared" si="13"/>
        <v>2332.9800000000005</v>
      </c>
      <c r="AI49" s="11">
        <f t="shared" si="13"/>
        <v>2851.42</v>
      </c>
      <c r="AJ49" s="11">
        <f t="shared" si="13"/>
        <v>3369.86</v>
      </c>
      <c r="AK49" s="11">
        <f t="shared" si="13"/>
        <v>3888.3</v>
      </c>
      <c r="AL49" s="11">
        <f t="shared" si="13"/>
        <v>4665.9600000000009</v>
      </c>
    </row>
    <row r="50" spans="1:38" ht="15.5" x14ac:dyDescent="0.35">
      <c r="A50" s="1" t="s">
        <v>81</v>
      </c>
      <c r="B50" s="11">
        <f>(ROUND((ROUND([1]PRECEPTS!$D50/[1]PRECEPTS!$F50,2)),2)*B$126/9)</f>
        <v>61.006666666666675</v>
      </c>
      <c r="C50" s="11">
        <f>(ROUND((ROUND([1]PRECEPTS!$D50/[1]PRECEPTS!$F50,2)),2)*C$126/9)</f>
        <v>71.174444444444447</v>
      </c>
      <c r="D50" s="11">
        <f>(ROUND((ROUND([1]PRECEPTS!$D50/[1]PRECEPTS!$F50,2)),2)*D$126/9)</f>
        <v>81.342222222222233</v>
      </c>
      <c r="E50" s="11">
        <f>(ROUND((ROUND([1]PRECEPTS!$D50/[1]PRECEPTS!$F50,2)),2)*E$126/9)</f>
        <v>91.51</v>
      </c>
      <c r="F50" s="11">
        <f>(ROUND((ROUND([1]PRECEPTS!$D50/[1]PRECEPTS!$F50,2)),2)*F$126/9)</f>
        <v>111.84555555555556</v>
      </c>
      <c r="G50" s="11">
        <f>(ROUND((ROUND([1]PRECEPTS!$D50/[1]PRECEPTS!$F50,2)),2)*G$126/9)</f>
        <v>132.18111111111114</v>
      </c>
      <c r="H50" s="11">
        <f>(ROUND((ROUND([1]PRECEPTS!$D50/[1]PRECEPTS!$F50,2)),2)*H$126/9)</f>
        <v>152.51666666666668</v>
      </c>
      <c r="I50" s="12">
        <f>(ROUND((ROUND([1]PRECEPTS!$D50/[1]PRECEPTS!$F50,2)),2)*I$126/9)</f>
        <v>183.02</v>
      </c>
      <c r="J50" s="1" t="s">
        <v>81</v>
      </c>
      <c r="K50" s="11">
        <f t="shared" si="14"/>
        <v>1593.46</v>
      </c>
      <c r="L50" s="11">
        <f t="shared" si="14"/>
        <v>1859.0300000000002</v>
      </c>
      <c r="M50" s="11">
        <f t="shared" si="14"/>
        <v>2124.6099999999997</v>
      </c>
      <c r="N50" s="11">
        <f t="shared" si="14"/>
        <v>2390.1900000000005</v>
      </c>
      <c r="O50" s="11">
        <f t="shared" si="14"/>
        <v>2921.35</v>
      </c>
      <c r="P50" s="11">
        <f t="shared" si="14"/>
        <v>3452.5</v>
      </c>
      <c r="Q50" s="11">
        <f t="shared" si="14"/>
        <v>3983.65</v>
      </c>
      <c r="R50" s="12">
        <f t="shared" si="14"/>
        <v>4780.380000000001</v>
      </c>
      <c r="S50" s="1" t="s">
        <v>81</v>
      </c>
      <c r="T50" s="13">
        <f>[1]PRECEPTS!B50</f>
        <v>260.10000000000002</v>
      </c>
      <c r="U50" s="14">
        <v>22232</v>
      </c>
      <c r="V50" s="11">
        <f>[1]PRECEPTS!D50</f>
        <v>23801</v>
      </c>
      <c r="W50" s="11">
        <f t="shared" si="2"/>
        <v>91.51</v>
      </c>
      <c r="X50" s="11">
        <f t="shared" si="9"/>
        <v>175.4</v>
      </c>
      <c r="Y50" s="11">
        <f t="shared" si="3"/>
        <v>1700.64</v>
      </c>
      <c r="Z50" s="11">
        <f t="shared" si="10"/>
        <v>0</v>
      </c>
      <c r="AA50" s="11">
        <f t="shared" si="4"/>
        <v>299.43</v>
      </c>
      <c r="AB50" s="11">
        <f t="shared" si="5"/>
        <v>87.21</v>
      </c>
      <c r="AC50" s="11">
        <f t="shared" si="11"/>
        <v>36</v>
      </c>
      <c r="AD50" s="11">
        <f t="shared" si="12"/>
        <v>2390.19</v>
      </c>
      <c r="AE50" s="11">
        <f t="shared" si="13"/>
        <v>1593.46</v>
      </c>
      <c r="AF50" s="11">
        <f t="shared" si="13"/>
        <v>1859.0300000000002</v>
      </c>
      <c r="AG50" s="11">
        <f t="shared" si="13"/>
        <v>2124.6099999999997</v>
      </c>
      <c r="AH50" s="11">
        <f t="shared" si="13"/>
        <v>2390.1900000000005</v>
      </c>
      <c r="AI50" s="11">
        <f t="shared" si="13"/>
        <v>2921.35</v>
      </c>
      <c r="AJ50" s="11">
        <f t="shared" si="13"/>
        <v>3452.5</v>
      </c>
      <c r="AK50" s="11">
        <f t="shared" si="13"/>
        <v>3983.65</v>
      </c>
      <c r="AL50" s="11">
        <f t="shared" si="13"/>
        <v>4780.380000000001</v>
      </c>
    </row>
    <row r="51" spans="1:38" ht="15.5" x14ac:dyDescent="0.35">
      <c r="A51" s="1" t="s">
        <v>82</v>
      </c>
      <c r="B51" s="11">
        <f>(ROUND((ROUND([1]PRECEPTS!$D51/[1]PRECEPTS!$F51,2)),2)*B$126/9)</f>
        <v>82.406666666666666</v>
      </c>
      <c r="C51" s="11">
        <f>(ROUND((ROUND([1]PRECEPTS!$D51/[1]PRECEPTS!$F51,2)),2)*C$126/9)</f>
        <v>96.141111111111115</v>
      </c>
      <c r="D51" s="11">
        <f>(ROUND((ROUND([1]PRECEPTS!$D51/[1]PRECEPTS!$F51,2)),2)*D$126/9)</f>
        <v>109.87555555555555</v>
      </c>
      <c r="E51" s="11">
        <f>(ROUND((ROUND([1]PRECEPTS!$D51/[1]PRECEPTS!$F51,2)),2)*E$126/9)</f>
        <v>123.61</v>
      </c>
      <c r="F51" s="11">
        <f>(ROUND((ROUND([1]PRECEPTS!$D51/[1]PRECEPTS!$F51,2)),2)*F$126/9)</f>
        <v>151.07888888888888</v>
      </c>
      <c r="G51" s="11">
        <f>(ROUND((ROUND([1]PRECEPTS!$D51/[1]PRECEPTS!$F51,2)),2)*G$126/9)</f>
        <v>178.54777777777778</v>
      </c>
      <c r="H51" s="11">
        <f>(ROUND((ROUND([1]PRECEPTS!$D51/[1]PRECEPTS!$F51,2)),2)*H$126/9)</f>
        <v>206.01666666666668</v>
      </c>
      <c r="I51" s="12">
        <f>(ROUND((ROUND([1]PRECEPTS!$D51/[1]PRECEPTS!$F51,2)),2)*I$126/9)</f>
        <v>247.22</v>
      </c>
      <c r="J51" s="1" t="s">
        <v>82</v>
      </c>
      <c r="K51" s="11">
        <f t="shared" si="14"/>
        <v>1614.8600000000001</v>
      </c>
      <c r="L51" s="11">
        <f t="shared" si="14"/>
        <v>1884.0000000000002</v>
      </c>
      <c r="M51" s="11">
        <f t="shared" si="14"/>
        <v>2153.1499999999996</v>
      </c>
      <c r="N51" s="11">
        <f t="shared" si="14"/>
        <v>2422.2900000000004</v>
      </c>
      <c r="O51" s="11">
        <f t="shared" si="14"/>
        <v>2960.58</v>
      </c>
      <c r="P51" s="11">
        <f t="shared" si="14"/>
        <v>3498.8700000000003</v>
      </c>
      <c r="Q51" s="11">
        <f t="shared" si="14"/>
        <v>4037.15</v>
      </c>
      <c r="R51" s="12">
        <f t="shared" si="14"/>
        <v>4844.5800000000008</v>
      </c>
      <c r="S51" s="1" t="s">
        <v>82</v>
      </c>
      <c r="T51" s="13">
        <f>[1]PRECEPTS!B51</f>
        <v>94.2</v>
      </c>
      <c r="U51" s="14">
        <v>11084</v>
      </c>
      <c r="V51" s="11">
        <f>[1]PRECEPTS!D51</f>
        <v>11644</v>
      </c>
      <c r="W51" s="11">
        <f t="shared" si="2"/>
        <v>123.61</v>
      </c>
      <c r="X51" s="11">
        <f t="shared" si="9"/>
        <v>175.4</v>
      </c>
      <c r="Y51" s="11">
        <f t="shared" si="3"/>
        <v>1700.64</v>
      </c>
      <c r="Z51" s="11">
        <f t="shared" si="10"/>
        <v>0</v>
      </c>
      <c r="AA51" s="11">
        <f t="shared" si="4"/>
        <v>299.43</v>
      </c>
      <c r="AB51" s="11">
        <f t="shared" si="5"/>
        <v>87.21</v>
      </c>
      <c r="AC51" s="11">
        <f t="shared" si="11"/>
        <v>36</v>
      </c>
      <c r="AD51" s="11">
        <f t="shared" si="12"/>
        <v>2422.29</v>
      </c>
      <c r="AE51" s="11">
        <f t="shared" si="13"/>
        <v>1614.8600000000001</v>
      </c>
      <c r="AF51" s="11">
        <f t="shared" si="13"/>
        <v>1884.0000000000002</v>
      </c>
      <c r="AG51" s="11">
        <f t="shared" si="13"/>
        <v>2153.1499999999996</v>
      </c>
      <c r="AH51" s="11">
        <f t="shared" si="13"/>
        <v>2422.2900000000004</v>
      </c>
      <c r="AI51" s="11">
        <f t="shared" si="13"/>
        <v>2960.58</v>
      </c>
      <c r="AJ51" s="11">
        <f t="shared" si="13"/>
        <v>3498.8700000000003</v>
      </c>
      <c r="AK51" s="11">
        <f t="shared" si="13"/>
        <v>4037.15</v>
      </c>
      <c r="AL51" s="11">
        <f t="shared" si="13"/>
        <v>4844.5800000000008</v>
      </c>
    </row>
    <row r="52" spans="1:38" ht="15.5" x14ac:dyDescent="0.35">
      <c r="A52" s="1" t="s">
        <v>83</v>
      </c>
      <c r="B52" s="11">
        <f>(ROUND((ROUND([1]PRECEPTS!$D52/[1]PRECEPTS!$F52,2)),2)*B$126/9)</f>
        <v>48.56</v>
      </c>
      <c r="C52" s="11">
        <f>(ROUND((ROUND([1]PRECEPTS!$D52/[1]PRECEPTS!$F52,2)),2)*C$126/9)</f>
        <v>56.653333333333336</v>
      </c>
      <c r="D52" s="11">
        <f>(ROUND((ROUND([1]PRECEPTS!$D52/[1]PRECEPTS!$F52,2)),2)*D$126/9)</f>
        <v>64.74666666666667</v>
      </c>
      <c r="E52" s="11">
        <f>(ROUND((ROUND([1]PRECEPTS!$D52/[1]PRECEPTS!$F52,2)),2)*E$126/9)</f>
        <v>72.84</v>
      </c>
      <c r="F52" s="11">
        <f>(ROUND((ROUND([1]PRECEPTS!$D52/[1]PRECEPTS!$F52,2)),2)*F$126/9)</f>
        <v>89.026666666666671</v>
      </c>
      <c r="G52" s="11">
        <f>(ROUND((ROUND([1]PRECEPTS!$D52/[1]PRECEPTS!$F52,2)),2)*G$126/9)</f>
        <v>105.21333333333334</v>
      </c>
      <c r="H52" s="11">
        <f>(ROUND((ROUND([1]PRECEPTS!$D52/[1]PRECEPTS!$F52,2)),2)*H$126/9)</f>
        <v>121.40000000000002</v>
      </c>
      <c r="I52" s="12">
        <f>(ROUND((ROUND([1]PRECEPTS!$D52/[1]PRECEPTS!$F52,2)),2)*I$126/9)</f>
        <v>145.68</v>
      </c>
      <c r="J52" s="1" t="s">
        <v>83</v>
      </c>
      <c r="K52" s="11">
        <f t="shared" si="14"/>
        <v>1581.01</v>
      </c>
      <c r="L52" s="11">
        <f t="shared" si="14"/>
        <v>1844.5100000000002</v>
      </c>
      <c r="M52" s="11">
        <f t="shared" si="14"/>
        <v>2108.02</v>
      </c>
      <c r="N52" s="11">
        <f t="shared" si="14"/>
        <v>2371.5200000000004</v>
      </c>
      <c r="O52" s="11">
        <f t="shared" si="14"/>
        <v>2898.53</v>
      </c>
      <c r="P52" s="11">
        <f t="shared" si="14"/>
        <v>3425.53</v>
      </c>
      <c r="Q52" s="11">
        <f t="shared" si="14"/>
        <v>3952.53</v>
      </c>
      <c r="R52" s="12">
        <f t="shared" si="14"/>
        <v>4743.0400000000009</v>
      </c>
      <c r="S52" s="1" t="s">
        <v>83</v>
      </c>
      <c r="T52" s="13">
        <f>[1]PRECEPTS!B52</f>
        <v>1191.2</v>
      </c>
      <c r="U52" s="14">
        <v>80648</v>
      </c>
      <c r="V52" s="11">
        <f>[1]PRECEPTS!D52</f>
        <v>86770</v>
      </c>
      <c r="W52" s="11">
        <f t="shared" si="2"/>
        <v>72.84</v>
      </c>
      <c r="X52" s="11">
        <f t="shared" si="9"/>
        <v>175.4</v>
      </c>
      <c r="Y52" s="11">
        <f t="shared" si="3"/>
        <v>1700.64</v>
      </c>
      <c r="Z52" s="11">
        <f t="shared" si="10"/>
        <v>0</v>
      </c>
      <c r="AA52" s="11">
        <f t="shared" si="4"/>
        <v>299.43</v>
      </c>
      <c r="AB52" s="11">
        <f t="shared" si="5"/>
        <v>87.21</v>
      </c>
      <c r="AC52" s="11">
        <f t="shared" si="11"/>
        <v>36</v>
      </c>
      <c r="AD52" s="11">
        <f t="shared" si="12"/>
        <v>2371.52</v>
      </c>
      <c r="AE52" s="11">
        <f t="shared" si="13"/>
        <v>1581.01</v>
      </c>
      <c r="AF52" s="11">
        <f t="shared" si="13"/>
        <v>1844.5100000000002</v>
      </c>
      <c r="AG52" s="11">
        <f t="shared" si="13"/>
        <v>2108.02</v>
      </c>
      <c r="AH52" s="11">
        <f t="shared" si="13"/>
        <v>2371.5200000000004</v>
      </c>
      <c r="AI52" s="11">
        <f t="shared" si="13"/>
        <v>2898.53</v>
      </c>
      <c r="AJ52" s="11">
        <f t="shared" si="13"/>
        <v>3425.53</v>
      </c>
      <c r="AK52" s="11">
        <f t="shared" si="13"/>
        <v>3952.53</v>
      </c>
      <c r="AL52" s="11">
        <f t="shared" si="13"/>
        <v>4743.0400000000009</v>
      </c>
    </row>
    <row r="53" spans="1:38" ht="15.5" x14ac:dyDescent="0.35">
      <c r="A53" s="1" t="s">
        <v>84</v>
      </c>
      <c r="B53" s="11">
        <f>(ROUND((ROUND([1]PRECEPTS!$D53/[1]PRECEPTS!$F53,2)),2)*B$126/9)</f>
        <v>42.733333333333327</v>
      </c>
      <c r="C53" s="11">
        <f>(ROUND((ROUND([1]PRECEPTS!$D53/[1]PRECEPTS!$F53,2)),2)*C$126/9)</f>
        <v>49.855555555555547</v>
      </c>
      <c r="D53" s="11">
        <f>(ROUND((ROUND([1]PRECEPTS!$D53/[1]PRECEPTS!$F53,2)),2)*D$126/9)</f>
        <v>56.977777777777774</v>
      </c>
      <c r="E53" s="11">
        <f>(ROUND((ROUND([1]PRECEPTS!$D53/[1]PRECEPTS!$F53,2)),2)*E$126/9)</f>
        <v>64.099999999999994</v>
      </c>
      <c r="F53" s="11">
        <f>(ROUND((ROUND([1]PRECEPTS!$D53/[1]PRECEPTS!$F53,2)),2)*F$126/9)</f>
        <v>78.344444444444434</v>
      </c>
      <c r="G53" s="11">
        <f>(ROUND((ROUND([1]PRECEPTS!$D53/[1]PRECEPTS!$F53,2)),2)*G$126/9)</f>
        <v>92.588888888888889</v>
      </c>
      <c r="H53" s="11">
        <f>(ROUND((ROUND([1]PRECEPTS!$D53/[1]PRECEPTS!$F53,2)),2)*H$126/9)</f>
        <v>106.83333333333331</v>
      </c>
      <c r="I53" s="12">
        <f>(ROUND((ROUND([1]PRECEPTS!$D53/[1]PRECEPTS!$F53,2)),2)*I$126/9)</f>
        <v>128.19999999999999</v>
      </c>
      <c r="J53" s="1" t="s">
        <v>84</v>
      </c>
      <c r="K53" s="11">
        <f t="shared" si="14"/>
        <v>1575.18</v>
      </c>
      <c r="L53" s="11">
        <f t="shared" si="14"/>
        <v>1837.72</v>
      </c>
      <c r="M53" s="11">
        <f t="shared" si="14"/>
        <v>2100.25</v>
      </c>
      <c r="N53" s="11">
        <f t="shared" si="14"/>
        <v>2362.7800000000002</v>
      </c>
      <c r="O53" s="11">
        <f t="shared" si="14"/>
        <v>2887.84</v>
      </c>
      <c r="P53" s="11">
        <f t="shared" si="14"/>
        <v>3412.9100000000003</v>
      </c>
      <c r="Q53" s="11">
        <f t="shared" si="14"/>
        <v>3937.96</v>
      </c>
      <c r="R53" s="12">
        <f t="shared" si="14"/>
        <v>4725.5600000000004</v>
      </c>
      <c r="S53" s="1" t="s">
        <v>84</v>
      </c>
      <c r="T53" s="13">
        <f>[1]PRECEPTS!B53</f>
        <v>156</v>
      </c>
      <c r="U53" s="14">
        <v>9500</v>
      </c>
      <c r="V53" s="11">
        <f>[1]PRECEPTS!D53</f>
        <v>10000</v>
      </c>
      <c r="W53" s="11">
        <f t="shared" si="2"/>
        <v>64.099999999999994</v>
      </c>
      <c r="X53" s="11">
        <f t="shared" si="9"/>
        <v>175.4</v>
      </c>
      <c r="Y53" s="11">
        <f t="shared" si="3"/>
        <v>1700.64</v>
      </c>
      <c r="Z53" s="11">
        <f t="shared" si="10"/>
        <v>0</v>
      </c>
      <c r="AA53" s="11">
        <f t="shared" si="4"/>
        <v>299.43</v>
      </c>
      <c r="AB53" s="11">
        <f t="shared" si="5"/>
        <v>87.21</v>
      </c>
      <c r="AC53" s="11">
        <f t="shared" si="11"/>
        <v>36</v>
      </c>
      <c r="AD53" s="11">
        <f t="shared" si="12"/>
        <v>2362.7800000000002</v>
      </c>
      <c r="AE53" s="11">
        <f t="shared" si="13"/>
        <v>1575.18</v>
      </c>
      <c r="AF53" s="11">
        <f t="shared" si="13"/>
        <v>1837.72</v>
      </c>
      <c r="AG53" s="11">
        <f t="shared" si="13"/>
        <v>2100.25</v>
      </c>
      <c r="AH53" s="11">
        <f t="shared" si="13"/>
        <v>2362.7800000000002</v>
      </c>
      <c r="AI53" s="11">
        <f t="shared" si="13"/>
        <v>2887.84</v>
      </c>
      <c r="AJ53" s="11">
        <f t="shared" si="13"/>
        <v>3412.9100000000003</v>
      </c>
      <c r="AK53" s="11">
        <f t="shared" si="13"/>
        <v>3937.96</v>
      </c>
      <c r="AL53" s="11">
        <f t="shared" si="13"/>
        <v>4725.5600000000004</v>
      </c>
    </row>
    <row r="54" spans="1:38" ht="15.5" x14ac:dyDescent="0.35">
      <c r="A54" s="1" t="s">
        <v>85</v>
      </c>
      <c r="B54" s="11">
        <f>(ROUND((ROUND([1]PRECEPTS!$D54/[1]PRECEPTS!$F54,2)),2)*B$126/9)</f>
        <v>62.806666666666665</v>
      </c>
      <c r="C54" s="11">
        <f>(ROUND((ROUND([1]PRECEPTS!$D54/[1]PRECEPTS!$F54,2)),2)*C$126/9)</f>
        <v>73.274444444444441</v>
      </c>
      <c r="D54" s="11">
        <f>(ROUND((ROUND([1]PRECEPTS!$D54/[1]PRECEPTS!$F54,2)),2)*D$126/9)</f>
        <v>83.74222222222221</v>
      </c>
      <c r="E54" s="11">
        <f>(ROUND((ROUND([1]PRECEPTS!$D54/[1]PRECEPTS!$F54,2)),2)*E$126/9)</f>
        <v>94.21</v>
      </c>
      <c r="F54" s="11">
        <f>(ROUND((ROUND([1]PRECEPTS!$D54/[1]PRECEPTS!$F54,2)),2)*F$126/9)</f>
        <v>115.14555555555555</v>
      </c>
      <c r="G54" s="11">
        <f>(ROUND((ROUND([1]PRECEPTS!$D54/[1]PRECEPTS!$F54,2)),2)*G$126/9)</f>
        <v>136.08111111111111</v>
      </c>
      <c r="H54" s="11">
        <f>(ROUND((ROUND([1]PRECEPTS!$D54/[1]PRECEPTS!$F54,2)),2)*H$126/9)</f>
        <v>157.01666666666665</v>
      </c>
      <c r="I54" s="12">
        <f>(ROUND((ROUND([1]PRECEPTS!$D54/[1]PRECEPTS!$F54,2)),2)*I$126/9)</f>
        <v>188.42</v>
      </c>
      <c r="J54" s="1" t="s">
        <v>85</v>
      </c>
      <c r="K54" s="11">
        <f t="shared" si="14"/>
        <v>1595.26</v>
      </c>
      <c r="L54" s="11">
        <f t="shared" si="14"/>
        <v>1861.13</v>
      </c>
      <c r="M54" s="11">
        <f t="shared" si="14"/>
        <v>2127.0099999999998</v>
      </c>
      <c r="N54" s="11">
        <f t="shared" si="14"/>
        <v>2392.8900000000003</v>
      </c>
      <c r="O54" s="11">
        <f t="shared" si="14"/>
        <v>2924.65</v>
      </c>
      <c r="P54" s="11">
        <f t="shared" si="14"/>
        <v>3456.4</v>
      </c>
      <c r="Q54" s="11">
        <f t="shared" si="14"/>
        <v>3988.15</v>
      </c>
      <c r="R54" s="12">
        <f t="shared" si="14"/>
        <v>4785.7800000000007</v>
      </c>
      <c r="S54" s="1" t="s">
        <v>85</v>
      </c>
      <c r="T54" s="13">
        <f>[1]PRECEPTS!B54</f>
        <v>849.2</v>
      </c>
      <c r="U54" s="14">
        <v>75065</v>
      </c>
      <c r="V54" s="11">
        <f>[1]PRECEPTS!D54</f>
        <v>80000</v>
      </c>
      <c r="W54" s="11">
        <f t="shared" si="2"/>
        <v>94.21</v>
      </c>
      <c r="X54" s="11">
        <f t="shared" si="9"/>
        <v>175.4</v>
      </c>
      <c r="Y54" s="11">
        <f t="shared" si="3"/>
        <v>1700.64</v>
      </c>
      <c r="Z54" s="11">
        <f t="shared" si="10"/>
        <v>0</v>
      </c>
      <c r="AA54" s="11">
        <f t="shared" si="4"/>
        <v>299.43</v>
      </c>
      <c r="AB54" s="11">
        <f t="shared" si="5"/>
        <v>87.21</v>
      </c>
      <c r="AC54" s="11">
        <f t="shared" si="11"/>
        <v>36</v>
      </c>
      <c r="AD54" s="11">
        <f t="shared" si="12"/>
        <v>2392.89</v>
      </c>
      <c r="AE54" s="11">
        <f t="shared" si="13"/>
        <v>1595.26</v>
      </c>
      <c r="AF54" s="11">
        <f t="shared" si="13"/>
        <v>1861.13</v>
      </c>
      <c r="AG54" s="11">
        <f t="shared" si="13"/>
        <v>2127.0099999999998</v>
      </c>
      <c r="AH54" s="11">
        <f t="shared" si="13"/>
        <v>2392.8900000000003</v>
      </c>
      <c r="AI54" s="11">
        <f t="shared" si="13"/>
        <v>2924.65</v>
      </c>
      <c r="AJ54" s="11">
        <f t="shared" si="13"/>
        <v>3456.4</v>
      </c>
      <c r="AK54" s="11">
        <f t="shared" si="13"/>
        <v>3988.15</v>
      </c>
      <c r="AL54" s="11">
        <f t="shared" si="13"/>
        <v>4785.7800000000007</v>
      </c>
    </row>
    <row r="55" spans="1:38" ht="15.5" x14ac:dyDescent="0.35">
      <c r="A55" s="1" t="s">
        <v>86</v>
      </c>
      <c r="B55" s="11">
        <f>(ROUND((ROUND([1]PRECEPTS!$D55/[1]PRECEPTS!$F55,2)),2)*B$126/9)</f>
        <v>108.50666666666666</v>
      </c>
      <c r="C55" s="11">
        <f>(ROUND((ROUND([1]PRECEPTS!$D55/[1]PRECEPTS!$F55,2)),2)*C$126/9)</f>
        <v>126.5911111111111</v>
      </c>
      <c r="D55" s="11">
        <f>(ROUND((ROUND([1]PRECEPTS!$D55/[1]PRECEPTS!$F55,2)),2)*D$126/9)</f>
        <v>144.67555555555555</v>
      </c>
      <c r="E55" s="11">
        <f>(ROUND((ROUND([1]PRECEPTS!$D55/[1]PRECEPTS!$F55,2)),2)*E$126/9)</f>
        <v>162.76</v>
      </c>
      <c r="F55" s="11">
        <f>(ROUND((ROUND([1]PRECEPTS!$D55/[1]PRECEPTS!$F55,2)),2)*F$126/9)</f>
        <v>198.92888888888888</v>
      </c>
      <c r="G55" s="11">
        <f>(ROUND((ROUND([1]PRECEPTS!$D55/[1]PRECEPTS!$F55,2)),2)*G$126/9)</f>
        <v>235.09777777777779</v>
      </c>
      <c r="H55" s="11">
        <f>(ROUND((ROUND([1]PRECEPTS!$D55/[1]PRECEPTS!$F55,2)),2)*H$126/9)</f>
        <v>271.26666666666665</v>
      </c>
      <c r="I55" s="12">
        <f>(ROUND((ROUND([1]PRECEPTS!$D55/[1]PRECEPTS!$F55,2)),2)*I$126/9)</f>
        <v>325.52</v>
      </c>
      <c r="J55" s="1" t="s">
        <v>86</v>
      </c>
      <c r="K55" s="11">
        <f t="shared" si="14"/>
        <v>1640.96</v>
      </c>
      <c r="L55" s="11">
        <f t="shared" si="14"/>
        <v>1914.45</v>
      </c>
      <c r="M55" s="11">
        <f t="shared" si="14"/>
        <v>2187.9499999999998</v>
      </c>
      <c r="N55" s="11">
        <f t="shared" si="14"/>
        <v>2461.44</v>
      </c>
      <c r="O55" s="11">
        <f t="shared" si="14"/>
        <v>3008.43</v>
      </c>
      <c r="P55" s="11">
        <f t="shared" si="14"/>
        <v>3555.42</v>
      </c>
      <c r="Q55" s="11">
        <f t="shared" si="14"/>
        <v>4102.4000000000005</v>
      </c>
      <c r="R55" s="12">
        <f t="shared" si="14"/>
        <v>4922.88</v>
      </c>
      <c r="S55" s="1" t="s">
        <v>86</v>
      </c>
      <c r="T55" s="13">
        <f>[1]PRECEPTS!B55</f>
        <v>725</v>
      </c>
      <c r="U55" s="14">
        <v>93000</v>
      </c>
      <c r="V55" s="11">
        <f>[1]PRECEPTS!D55</f>
        <v>118000</v>
      </c>
      <c r="W55" s="11">
        <f t="shared" si="2"/>
        <v>162.76</v>
      </c>
      <c r="X55" s="11">
        <f t="shared" si="9"/>
        <v>175.4</v>
      </c>
      <c r="Y55" s="11">
        <f t="shared" si="3"/>
        <v>1700.64</v>
      </c>
      <c r="Z55" s="11">
        <f t="shared" si="10"/>
        <v>0</v>
      </c>
      <c r="AA55" s="11">
        <f t="shared" si="4"/>
        <v>299.43</v>
      </c>
      <c r="AB55" s="11">
        <f t="shared" si="5"/>
        <v>87.21</v>
      </c>
      <c r="AC55" s="11">
        <f t="shared" si="11"/>
        <v>36</v>
      </c>
      <c r="AD55" s="11">
        <f t="shared" si="12"/>
        <v>2461.44</v>
      </c>
      <c r="AE55" s="11">
        <f t="shared" si="13"/>
        <v>1640.96</v>
      </c>
      <c r="AF55" s="11">
        <f t="shared" si="13"/>
        <v>1914.45</v>
      </c>
      <c r="AG55" s="11">
        <f t="shared" si="13"/>
        <v>2187.9499999999998</v>
      </c>
      <c r="AH55" s="11">
        <f t="shared" si="13"/>
        <v>2461.44</v>
      </c>
      <c r="AI55" s="11">
        <f t="shared" si="13"/>
        <v>3008.43</v>
      </c>
      <c r="AJ55" s="11">
        <f t="shared" si="13"/>
        <v>3555.42</v>
      </c>
      <c r="AK55" s="11">
        <f t="shared" si="13"/>
        <v>4102.4000000000005</v>
      </c>
      <c r="AL55" s="11">
        <f t="shared" si="13"/>
        <v>4922.88</v>
      </c>
    </row>
    <row r="56" spans="1:38" ht="15.5" x14ac:dyDescent="0.35">
      <c r="A56" s="1" t="s">
        <v>87</v>
      </c>
      <c r="B56" s="11">
        <f>(ROUND((ROUND([1]PRECEPTS!$D56/[1]PRECEPTS!$F56,2)),2)*B$126/9)</f>
        <v>57.72</v>
      </c>
      <c r="C56" s="11">
        <f>(ROUND((ROUND([1]PRECEPTS!$D56/[1]PRECEPTS!$F56,2)),2)*C$126/9)</f>
        <v>67.339999999999989</v>
      </c>
      <c r="D56" s="11">
        <f>(ROUND((ROUND([1]PRECEPTS!$D56/[1]PRECEPTS!$F56,2)),2)*D$126/9)</f>
        <v>76.959999999999994</v>
      </c>
      <c r="E56" s="11">
        <f>(ROUND((ROUND([1]PRECEPTS!$D56/[1]PRECEPTS!$F56,2)),2)*E$126/9)</f>
        <v>86.58</v>
      </c>
      <c r="F56" s="11">
        <f>(ROUND((ROUND([1]PRECEPTS!$D56/[1]PRECEPTS!$F56,2)),2)*F$126/9)</f>
        <v>105.82</v>
      </c>
      <c r="G56" s="11">
        <f>(ROUND((ROUND([1]PRECEPTS!$D56/[1]PRECEPTS!$F56,2)),2)*G$126/9)</f>
        <v>125.06</v>
      </c>
      <c r="H56" s="11">
        <f>(ROUND((ROUND([1]PRECEPTS!$D56/[1]PRECEPTS!$F56,2)),2)*H$126/9)</f>
        <v>144.30000000000001</v>
      </c>
      <c r="I56" s="12">
        <f>(ROUND((ROUND([1]PRECEPTS!$D56/[1]PRECEPTS!$F56,2)),2)*I$126/9)</f>
        <v>173.16</v>
      </c>
      <c r="J56" s="1" t="s">
        <v>87</v>
      </c>
      <c r="K56" s="11">
        <f t="shared" si="14"/>
        <v>1590.17</v>
      </c>
      <c r="L56" s="11">
        <f t="shared" si="14"/>
        <v>1855.2</v>
      </c>
      <c r="M56" s="11">
        <f t="shared" si="14"/>
        <v>2120.23</v>
      </c>
      <c r="N56" s="11">
        <f t="shared" si="14"/>
        <v>2385.2600000000002</v>
      </c>
      <c r="O56" s="11">
        <f t="shared" si="14"/>
        <v>2915.32</v>
      </c>
      <c r="P56" s="11">
        <f t="shared" si="14"/>
        <v>3445.38</v>
      </c>
      <c r="Q56" s="11">
        <f t="shared" si="14"/>
        <v>3975.4300000000003</v>
      </c>
      <c r="R56" s="12">
        <f t="shared" si="14"/>
        <v>4770.5200000000004</v>
      </c>
      <c r="S56" s="1" t="s">
        <v>87</v>
      </c>
      <c r="T56" s="13">
        <f>[1]PRECEPTS!B56</f>
        <v>92.4</v>
      </c>
      <c r="U56" s="14">
        <v>8000</v>
      </c>
      <c r="V56" s="11">
        <f>[1]PRECEPTS!D56</f>
        <v>8000</v>
      </c>
      <c r="W56" s="11">
        <f t="shared" si="2"/>
        <v>86.58</v>
      </c>
      <c r="X56" s="11">
        <f t="shared" si="9"/>
        <v>175.4</v>
      </c>
      <c r="Y56" s="11">
        <f t="shared" si="3"/>
        <v>1700.64</v>
      </c>
      <c r="Z56" s="11">
        <f t="shared" si="10"/>
        <v>0</v>
      </c>
      <c r="AA56" s="11">
        <f t="shared" si="4"/>
        <v>299.43</v>
      </c>
      <c r="AB56" s="11">
        <f t="shared" si="5"/>
        <v>87.21</v>
      </c>
      <c r="AC56" s="11">
        <f t="shared" si="11"/>
        <v>36</v>
      </c>
      <c r="AD56" s="11">
        <f t="shared" si="12"/>
        <v>2385.2600000000002</v>
      </c>
      <c r="AE56" s="11">
        <f t="shared" si="13"/>
        <v>1590.17</v>
      </c>
      <c r="AF56" s="11">
        <f t="shared" si="13"/>
        <v>1855.2</v>
      </c>
      <c r="AG56" s="11">
        <f t="shared" si="13"/>
        <v>2120.23</v>
      </c>
      <c r="AH56" s="11">
        <f t="shared" si="13"/>
        <v>2385.2600000000002</v>
      </c>
      <c r="AI56" s="11">
        <f t="shared" si="13"/>
        <v>2915.32</v>
      </c>
      <c r="AJ56" s="11">
        <f t="shared" si="13"/>
        <v>3445.38</v>
      </c>
      <c r="AK56" s="11">
        <f t="shared" si="13"/>
        <v>3975.4300000000003</v>
      </c>
      <c r="AL56" s="11">
        <f t="shared" si="13"/>
        <v>4770.5200000000004</v>
      </c>
    </row>
    <row r="57" spans="1:38" ht="15.5" x14ac:dyDescent="0.35">
      <c r="A57" s="1" t="s">
        <v>88</v>
      </c>
      <c r="B57" s="11">
        <f>(ROUND((ROUND([1]PRECEPTS!$D57/[1]PRECEPTS!$F57,2)),2)*B$126/9)</f>
        <v>59.120000000000005</v>
      </c>
      <c r="C57" s="11">
        <f>(ROUND((ROUND([1]PRECEPTS!$D57/[1]PRECEPTS!$F57,2)),2)*C$126/9)</f>
        <v>68.973333333333329</v>
      </c>
      <c r="D57" s="11">
        <f>(ROUND((ROUND([1]PRECEPTS!$D57/[1]PRECEPTS!$F57,2)),2)*D$126/9)</f>
        <v>78.826666666666668</v>
      </c>
      <c r="E57" s="11">
        <f>(ROUND((ROUND([1]PRECEPTS!$D57/[1]PRECEPTS!$F57,2)),2)*E$126/9)</f>
        <v>88.68</v>
      </c>
      <c r="F57" s="11">
        <f>(ROUND((ROUND([1]PRECEPTS!$D57/[1]PRECEPTS!$F57,2)),2)*F$126/9)</f>
        <v>108.38666666666667</v>
      </c>
      <c r="G57" s="11">
        <f>(ROUND((ROUND([1]PRECEPTS!$D57/[1]PRECEPTS!$F57,2)),2)*G$126/9)</f>
        <v>128.09333333333336</v>
      </c>
      <c r="H57" s="11">
        <f>(ROUND((ROUND([1]PRECEPTS!$D57/[1]PRECEPTS!$F57,2)),2)*H$126/9)</f>
        <v>147.80000000000001</v>
      </c>
      <c r="I57" s="12">
        <f>(ROUND((ROUND([1]PRECEPTS!$D57/[1]PRECEPTS!$F57,2)),2)*I$126/9)</f>
        <v>177.36</v>
      </c>
      <c r="J57" s="1" t="s">
        <v>88</v>
      </c>
      <c r="K57" s="11">
        <f t="shared" si="14"/>
        <v>1591.57</v>
      </c>
      <c r="L57" s="11">
        <f t="shared" si="14"/>
        <v>1856.8300000000002</v>
      </c>
      <c r="M57" s="11">
        <f t="shared" si="14"/>
        <v>2122.1</v>
      </c>
      <c r="N57" s="11">
        <f t="shared" si="14"/>
        <v>2387.36</v>
      </c>
      <c r="O57" s="11">
        <f t="shared" si="14"/>
        <v>2917.89</v>
      </c>
      <c r="P57" s="11">
        <f t="shared" si="14"/>
        <v>3448.4100000000003</v>
      </c>
      <c r="Q57" s="11">
        <f t="shared" si="14"/>
        <v>3978.9300000000003</v>
      </c>
      <c r="R57" s="12">
        <f t="shared" si="14"/>
        <v>4774.72</v>
      </c>
      <c r="S57" s="1" t="s">
        <v>88</v>
      </c>
      <c r="T57" s="13">
        <f>[1]PRECEPTS!B57</f>
        <v>605.6</v>
      </c>
      <c r="U57" s="14">
        <v>51641.760000000002</v>
      </c>
      <c r="V57" s="11">
        <f>[1]PRECEPTS!D57</f>
        <v>53707</v>
      </c>
      <c r="W57" s="11">
        <f t="shared" si="2"/>
        <v>88.68</v>
      </c>
      <c r="X57" s="11">
        <f t="shared" si="9"/>
        <v>175.4</v>
      </c>
      <c r="Y57" s="11">
        <f t="shared" si="3"/>
        <v>1700.64</v>
      </c>
      <c r="Z57" s="11">
        <f t="shared" si="10"/>
        <v>0</v>
      </c>
      <c r="AA57" s="11">
        <f t="shared" si="4"/>
        <v>299.43</v>
      </c>
      <c r="AB57" s="11">
        <f t="shared" si="5"/>
        <v>87.21</v>
      </c>
      <c r="AC57" s="11">
        <f t="shared" si="11"/>
        <v>36</v>
      </c>
      <c r="AD57" s="11">
        <f t="shared" si="12"/>
        <v>2387.36</v>
      </c>
      <c r="AE57" s="11">
        <f t="shared" si="13"/>
        <v>1591.57</v>
      </c>
      <c r="AF57" s="11">
        <f t="shared" si="13"/>
        <v>1856.8300000000002</v>
      </c>
      <c r="AG57" s="11">
        <f t="shared" si="13"/>
        <v>2122.1</v>
      </c>
      <c r="AH57" s="11">
        <f t="shared" si="13"/>
        <v>2387.36</v>
      </c>
      <c r="AI57" s="11">
        <f t="shared" si="13"/>
        <v>2917.89</v>
      </c>
      <c r="AJ57" s="11">
        <f t="shared" si="13"/>
        <v>3448.4100000000003</v>
      </c>
      <c r="AK57" s="11">
        <f t="shared" si="13"/>
        <v>3978.9300000000003</v>
      </c>
      <c r="AL57" s="11">
        <f t="shared" si="13"/>
        <v>4774.72</v>
      </c>
    </row>
    <row r="58" spans="1:38" ht="15.5" x14ac:dyDescent="0.35">
      <c r="A58" s="1" t="s">
        <v>89</v>
      </c>
      <c r="B58" s="11">
        <f>(ROUND((ROUND([1]PRECEPTS!$D58/[1]PRECEPTS!$F58,2)),2)*B$126/9)</f>
        <v>59.13333333333334</v>
      </c>
      <c r="C58" s="11">
        <f>(ROUND((ROUND([1]PRECEPTS!$D58/[1]PRECEPTS!$F58,2)),2)*C$126/9)</f>
        <v>68.98888888888888</v>
      </c>
      <c r="D58" s="11">
        <f>(ROUND((ROUND([1]PRECEPTS!$D58/[1]PRECEPTS!$F58,2)),2)*D$126/9)</f>
        <v>78.844444444444449</v>
      </c>
      <c r="E58" s="11">
        <f>(ROUND((ROUND([1]PRECEPTS!$D58/[1]PRECEPTS!$F58,2)),2)*E$126/9)</f>
        <v>88.7</v>
      </c>
      <c r="F58" s="11">
        <f>(ROUND((ROUND([1]PRECEPTS!$D58/[1]PRECEPTS!$F58,2)),2)*F$126/9)</f>
        <v>108.41111111111111</v>
      </c>
      <c r="G58" s="11">
        <f>(ROUND((ROUND([1]PRECEPTS!$D58/[1]PRECEPTS!$F58,2)),2)*G$126/9)</f>
        <v>128.12222222222223</v>
      </c>
      <c r="H58" s="11">
        <f>(ROUND((ROUND([1]PRECEPTS!$D58/[1]PRECEPTS!$F58,2)),2)*H$126/9)</f>
        <v>147.83333333333334</v>
      </c>
      <c r="I58" s="12">
        <f>(ROUND((ROUND([1]PRECEPTS!$D58/[1]PRECEPTS!$F58,2)),2)*I$126/9)</f>
        <v>177.4</v>
      </c>
      <c r="J58" s="1" t="s">
        <v>89</v>
      </c>
      <c r="K58" s="11">
        <f t="shared" si="14"/>
        <v>1591.5800000000002</v>
      </c>
      <c r="L58" s="11">
        <f t="shared" si="14"/>
        <v>1856.8500000000001</v>
      </c>
      <c r="M58" s="11">
        <f t="shared" si="14"/>
        <v>2122.1099999999997</v>
      </c>
      <c r="N58" s="11">
        <f t="shared" si="14"/>
        <v>2387.38</v>
      </c>
      <c r="O58" s="11">
        <f t="shared" si="14"/>
        <v>2917.91</v>
      </c>
      <c r="P58" s="11">
        <f t="shared" si="14"/>
        <v>3448.44</v>
      </c>
      <c r="Q58" s="11">
        <f t="shared" si="14"/>
        <v>3978.96</v>
      </c>
      <c r="R58" s="12">
        <f t="shared" si="14"/>
        <v>4774.76</v>
      </c>
      <c r="S58" s="1" t="s">
        <v>89</v>
      </c>
      <c r="T58" s="13">
        <f>[1]PRECEPTS!B58</f>
        <v>124.3</v>
      </c>
      <c r="U58" s="14">
        <v>11025</v>
      </c>
      <c r="V58" s="11">
        <f>[1]PRECEPTS!D58</f>
        <v>11025</v>
      </c>
      <c r="W58" s="11">
        <f t="shared" si="2"/>
        <v>88.7</v>
      </c>
      <c r="X58" s="11">
        <f t="shared" si="9"/>
        <v>175.4</v>
      </c>
      <c r="Y58" s="11">
        <f t="shared" si="3"/>
        <v>1700.64</v>
      </c>
      <c r="Z58" s="11">
        <f t="shared" si="10"/>
        <v>0</v>
      </c>
      <c r="AA58" s="11">
        <f t="shared" si="4"/>
        <v>299.43</v>
      </c>
      <c r="AB58" s="11">
        <f t="shared" si="5"/>
        <v>87.21</v>
      </c>
      <c r="AC58" s="11">
        <f t="shared" si="11"/>
        <v>36</v>
      </c>
      <c r="AD58" s="11">
        <f t="shared" si="12"/>
        <v>2387.38</v>
      </c>
      <c r="AE58" s="11">
        <f t="shared" si="13"/>
        <v>1591.5800000000002</v>
      </c>
      <c r="AF58" s="11">
        <f t="shared" si="13"/>
        <v>1856.8500000000001</v>
      </c>
      <c r="AG58" s="11">
        <f t="shared" si="13"/>
        <v>2122.1099999999997</v>
      </c>
      <c r="AH58" s="11">
        <f t="shared" si="13"/>
        <v>2387.38</v>
      </c>
      <c r="AI58" s="11">
        <f t="shared" si="13"/>
        <v>2917.91</v>
      </c>
      <c r="AJ58" s="11">
        <f t="shared" si="13"/>
        <v>3448.44</v>
      </c>
      <c r="AK58" s="11">
        <f t="shared" si="13"/>
        <v>3978.96</v>
      </c>
      <c r="AL58" s="11">
        <f t="shared" si="13"/>
        <v>4774.76</v>
      </c>
    </row>
    <row r="59" spans="1:38" ht="15.5" x14ac:dyDescent="0.35">
      <c r="A59" s="1" t="s">
        <v>90</v>
      </c>
      <c r="B59" s="11">
        <f>(ROUND((ROUND([1]PRECEPTS!$D59/[1]PRECEPTS!$F59,2)),2)*B$126/9)</f>
        <v>87.973333333333329</v>
      </c>
      <c r="C59" s="11">
        <f>(ROUND((ROUND([1]PRECEPTS!$D59/[1]PRECEPTS!$F59,2)),2)*C$126/9)</f>
        <v>102.63555555555556</v>
      </c>
      <c r="D59" s="11">
        <f>(ROUND((ROUND([1]PRECEPTS!$D59/[1]PRECEPTS!$F59,2)),2)*D$126/9)</f>
        <v>117.29777777777778</v>
      </c>
      <c r="E59" s="11">
        <f>(ROUND((ROUND([1]PRECEPTS!$D59/[1]PRECEPTS!$F59,2)),2)*E$126/9)</f>
        <v>131.96</v>
      </c>
      <c r="F59" s="11">
        <f>(ROUND((ROUND([1]PRECEPTS!$D59/[1]PRECEPTS!$F59,2)),2)*F$126/9)</f>
        <v>161.28444444444446</v>
      </c>
      <c r="G59" s="11">
        <f>(ROUND((ROUND([1]PRECEPTS!$D59/[1]PRECEPTS!$F59,2)),2)*G$126/9)</f>
        <v>190.60888888888888</v>
      </c>
      <c r="H59" s="11">
        <f>(ROUND((ROUND([1]PRECEPTS!$D59/[1]PRECEPTS!$F59,2)),2)*H$126/9)</f>
        <v>219.93333333333334</v>
      </c>
      <c r="I59" s="12">
        <f>(ROUND((ROUND([1]PRECEPTS!$D59/[1]PRECEPTS!$F59,2)),2)*I$126/9)</f>
        <v>263.92</v>
      </c>
      <c r="J59" s="1" t="s">
        <v>90</v>
      </c>
      <c r="K59" s="11">
        <f t="shared" si="14"/>
        <v>1620.42</v>
      </c>
      <c r="L59" s="11">
        <f t="shared" si="14"/>
        <v>1890.5000000000002</v>
      </c>
      <c r="M59" s="11">
        <f t="shared" si="14"/>
        <v>2160.5699999999997</v>
      </c>
      <c r="N59" s="11">
        <f t="shared" si="14"/>
        <v>2430.6400000000003</v>
      </c>
      <c r="O59" s="11">
        <f t="shared" si="14"/>
        <v>2970.78</v>
      </c>
      <c r="P59" s="11">
        <f t="shared" si="14"/>
        <v>3510.9300000000003</v>
      </c>
      <c r="Q59" s="11">
        <f t="shared" si="14"/>
        <v>4051.06</v>
      </c>
      <c r="R59" s="12">
        <f t="shared" si="14"/>
        <v>4861.2800000000007</v>
      </c>
      <c r="S59" s="1" t="s">
        <v>90</v>
      </c>
      <c r="T59" s="13">
        <f>[1]PRECEPTS!B59</f>
        <v>102.3</v>
      </c>
      <c r="U59" s="14">
        <v>13500</v>
      </c>
      <c r="V59" s="11">
        <f>[1]PRECEPTS!D59</f>
        <v>13500</v>
      </c>
      <c r="W59" s="11">
        <f t="shared" si="2"/>
        <v>131.96</v>
      </c>
      <c r="X59" s="11">
        <f t="shared" si="9"/>
        <v>175.4</v>
      </c>
      <c r="Y59" s="11">
        <f t="shared" si="3"/>
        <v>1700.64</v>
      </c>
      <c r="Z59" s="11">
        <f t="shared" si="10"/>
        <v>0</v>
      </c>
      <c r="AA59" s="11">
        <f t="shared" si="4"/>
        <v>299.43</v>
      </c>
      <c r="AB59" s="11">
        <f t="shared" si="5"/>
        <v>87.21</v>
      </c>
      <c r="AC59" s="11">
        <f t="shared" si="11"/>
        <v>36</v>
      </c>
      <c r="AD59" s="11">
        <f t="shared" si="12"/>
        <v>2430.64</v>
      </c>
      <c r="AE59" s="11">
        <f t="shared" si="13"/>
        <v>1620.42</v>
      </c>
      <c r="AF59" s="11">
        <f t="shared" si="13"/>
        <v>1890.5000000000002</v>
      </c>
      <c r="AG59" s="11">
        <f t="shared" si="13"/>
        <v>2160.5699999999997</v>
      </c>
      <c r="AH59" s="11">
        <f t="shared" si="13"/>
        <v>2430.6400000000003</v>
      </c>
      <c r="AI59" s="11">
        <f t="shared" si="13"/>
        <v>2970.78</v>
      </c>
      <c r="AJ59" s="11">
        <f t="shared" si="13"/>
        <v>3510.9300000000003</v>
      </c>
      <c r="AK59" s="11">
        <f t="shared" si="13"/>
        <v>4051.06</v>
      </c>
      <c r="AL59" s="11">
        <f t="shared" si="13"/>
        <v>4861.2800000000007</v>
      </c>
    </row>
    <row r="60" spans="1:38" ht="15.5" x14ac:dyDescent="0.35">
      <c r="A60" s="1" t="s">
        <v>91</v>
      </c>
      <c r="B60" s="11">
        <f>(ROUND((ROUND([1]PRECEPTS!$D60/[1]PRECEPTS!$F60,2)),2)*B$126/9)</f>
        <v>68.126666666666665</v>
      </c>
      <c r="C60" s="11">
        <f>(ROUND((ROUND([1]PRECEPTS!$D60/[1]PRECEPTS!$F60,2)),2)*C$126/9)</f>
        <v>79.481111111111105</v>
      </c>
      <c r="D60" s="11">
        <f>(ROUND((ROUND([1]PRECEPTS!$D60/[1]PRECEPTS!$F60,2)),2)*D$126/9)</f>
        <v>90.835555555555558</v>
      </c>
      <c r="E60" s="11">
        <f>(ROUND((ROUND([1]PRECEPTS!$D60/[1]PRECEPTS!$F60,2)),2)*E$126/9)</f>
        <v>102.19</v>
      </c>
      <c r="F60" s="11">
        <f>(ROUND((ROUND([1]PRECEPTS!$D60/[1]PRECEPTS!$F60,2)),2)*F$126/9)</f>
        <v>124.89888888888888</v>
      </c>
      <c r="G60" s="11">
        <f>(ROUND((ROUND([1]PRECEPTS!$D60/[1]PRECEPTS!$F60,2)),2)*G$126/9)</f>
        <v>147.60777777777778</v>
      </c>
      <c r="H60" s="11">
        <f>(ROUND((ROUND([1]PRECEPTS!$D60/[1]PRECEPTS!$F60,2)),2)*H$126/9)</f>
        <v>170.31666666666666</v>
      </c>
      <c r="I60" s="12">
        <f>(ROUND((ROUND([1]PRECEPTS!$D60/[1]PRECEPTS!$F60,2)),2)*I$126/9)</f>
        <v>204.38</v>
      </c>
      <c r="J60" s="1" t="s">
        <v>91</v>
      </c>
      <c r="K60" s="11">
        <f t="shared" si="14"/>
        <v>1600.5800000000002</v>
      </c>
      <c r="L60" s="11">
        <f t="shared" si="14"/>
        <v>1867.3400000000001</v>
      </c>
      <c r="M60" s="11">
        <f t="shared" si="14"/>
        <v>2134.1099999999997</v>
      </c>
      <c r="N60" s="11">
        <f t="shared" si="14"/>
        <v>2400.8700000000003</v>
      </c>
      <c r="O60" s="11">
        <f t="shared" si="14"/>
        <v>2934.4</v>
      </c>
      <c r="P60" s="11">
        <f t="shared" si="14"/>
        <v>3467.9300000000003</v>
      </c>
      <c r="Q60" s="11">
        <f t="shared" si="14"/>
        <v>4001.4500000000003</v>
      </c>
      <c r="R60" s="12">
        <f t="shared" si="14"/>
        <v>4801.7400000000007</v>
      </c>
      <c r="S60" s="1" t="s">
        <v>91</v>
      </c>
      <c r="T60" s="13">
        <f>[1]PRECEPTS!B60</f>
        <v>162.30000000000001</v>
      </c>
      <c r="U60" s="14">
        <v>16585</v>
      </c>
      <c r="V60" s="11">
        <f>[1]PRECEPTS!D60</f>
        <v>16585</v>
      </c>
      <c r="W60" s="11">
        <f t="shared" si="2"/>
        <v>102.19</v>
      </c>
      <c r="X60" s="11">
        <f t="shared" si="9"/>
        <v>175.4</v>
      </c>
      <c r="Y60" s="11">
        <f t="shared" si="3"/>
        <v>1700.64</v>
      </c>
      <c r="Z60" s="11">
        <f t="shared" si="10"/>
        <v>0</v>
      </c>
      <c r="AA60" s="11">
        <f t="shared" si="4"/>
        <v>299.43</v>
      </c>
      <c r="AB60" s="11">
        <f t="shared" si="5"/>
        <v>87.21</v>
      </c>
      <c r="AC60" s="11">
        <f t="shared" si="11"/>
        <v>36</v>
      </c>
      <c r="AD60" s="11">
        <f t="shared" si="12"/>
        <v>2400.87</v>
      </c>
      <c r="AE60" s="11">
        <f t="shared" si="13"/>
        <v>1600.5800000000002</v>
      </c>
      <c r="AF60" s="11">
        <f t="shared" si="13"/>
        <v>1867.3400000000001</v>
      </c>
      <c r="AG60" s="11">
        <f t="shared" si="13"/>
        <v>2134.1099999999997</v>
      </c>
      <c r="AH60" s="11">
        <f t="shared" si="13"/>
        <v>2400.8700000000003</v>
      </c>
      <c r="AI60" s="11">
        <f t="shared" si="13"/>
        <v>2934.4</v>
      </c>
      <c r="AJ60" s="11">
        <f t="shared" si="13"/>
        <v>3467.9300000000003</v>
      </c>
      <c r="AK60" s="11">
        <f t="shared" si="13"/>
        <v>4001.4500000000003</v>
      </c>
      <c r="AL60" s="11">
        <f t="shared" si="13"/>
        <v>4801.7400000000007</v>
      </c>
    </row>
    <row r="61" spans="1:38" ht="15.5" x14ac:dyDescent="0.35">
      <c r="A61" s="1" t="s">
        <v>92</v>
      </c>
      <c r="B61" s="11">
        <f>(ROUND((ROUND([1]PRECEPTS!$D61/[1]PRECEPTS!$F61,2)),2)*B$126/9)</f>
        <v>88.88</v>
      </c>
      <c r="C61" s="11">
        <f>(ROUND((ROUND([1]PRECEPTS!$D61/[1]PRECEPTS!$F61,2)),2)*C$126/9)</f>
        <v>103.69333333333333</v>
      </c>
      <c r="D61" s="11">
        <f>(ROUND((ROUND([1]PRECEPTS!$D61/[1]PRECEPTS!$F61,2)),2)*D$126/9)</f>
        <v>118.50666666666666</v>
      </c>
      <c r="E61" s="11">
        <f>(ROUND((ROUND([1]PRECEPTS!$D61/[1]PRECEPTS!$F61,2)),2)*E$126/9)</f>
        <v>133.32</v>
      </c>
      <c r="F61" s="11">
        <f>(ROUND((ROUND([1]PRECEPTS!$D61/[1]PRECEPTS!$F61,2)),2)*F$126/9)</f>
        <v>162.94666666666666</v>
      </c>
      <c r="G61" s="11">
        <f>(ROUND((ROUND([1]PRECEPTS!$D61/[1]PRECEPTS!$F61,2)),2)*G$126/9)</f>
        <v>192.57333333333332</v>
      </c>
      <c r="H61" s="11">
        <f>(ROUND((ROUND([1]PRECEPTS!$D61/[1]PRECEPTS!$F61,2)),2)*H$126/9)</f>
        <v>222.2</v>
      </c>
      <c r="I61" s="12">
        <f>(ROUND((ROUND([1]PRECEPTS!$D61/[1]PRECEPTS!$F61,2)),2)*I$126/9)</f>
        <v>266.64</v>
      </c>
      <c r="J61" s="1" t="s">
        <v>92</v>
      </c>
      <c r="K61" s="11">
        <f t="shared" si="14"/>
        <v>1621.3300000000002</v>
      </c>
      <c r="L61" s="11">
        <f t="shared" si="14"/>
        <v>1891.5500000000002</v>
      </c>
      <c r="M61" s="11">
        <f t="shared" si="14"/>
        <v>2161.7799999999997</v>
      </c>
      <c r="N61" s="11">
        <f t="shared" si="14"/>
        <v>2432.0000000000005</v>
      </c>
      <c r="O61" s="11">
        <f t="shared" si="14"/>
        <v>2972.45</v>
      </c>
      <c r="P61" s="11">
        <f t="shared" si="14"/>
        <v>3512.8900000000003</v>
      </c>
      <c r="Q61" s="11">
        <f t="shared" si="14"/>
        <v>4053.33</v>
      </c>
      <c r="R61" s="12">
        <f t="shared" si="14"/>
        <v>4864.0000000000009</v>
      </c>
      <c r="S61" s="1" t="s">
        <v>92</v>
      </c>
      <c r="T61" s="13">
        <f>[1]PRECEPTS!B61</f>
        <v>1808</v>
      </c>
      <c r="U61" s="14">
        <v>232786.14</v>
      </c>
      <c r="V61" s="11">
        <f>[1]PRECEPTS!D61</f>
        <v>241036.23</v>
      </c>
      <c r="W61" s="11">
        <f t="shared" si="2"/>
        <v>133.32</v>
      </c>
      <c r="X61" s="11">
        <f t="shared" si="9"/>
        <v>175.4</v>
      </c>
      <c r="Y61" s="11">
        <f t="shared" si="3"/>
        <v>1700.64</v>
      </c>
      <c r="Z61" s="11">
        <f t="shared" si="10"/>
        <v>0</v>
      </c>
      <c r="AA61" s="11">
        <f t="shared" si="4"/>
        <v>299.43</v>
      </c>
      <c r="AB61" s="11">
        <f t="shared" si="5"/>
        <v>87.21</v>
      </c>
      <c r="AC61" s="11">
        <f t="shared" si="11"/>
        <v>36</v>
      </c>
      <c r="AD61" s="11">
        <f t="shared" si="12"/>
        <v>2432</v>
      </c>
      <c r="AE61" s="11">
        <f t="shared" si="13"/>
        <v>1621.3300000000002</v>
      </c>
      <c r="AF61" s="11">
        <f t="shared" si="13"/>
        <v>1891.5500000000002</v>
      </c>
      <c r="AG61" s="11">
        <f t="shared" si="13"/>
        <v>2161.7799999999997</v>
      </c>
      <c r="AH61" s="11">
        <f t="shared" si="13"/>
        <v>2432.0000000000005</v>
      </c>
      <c r="AI61" s="11">
        <f t="shared" si="13"/>
        <v>2972.45</v>
      </c>
      <c r="AJ61" s="11">
        <f t="shared" si="13"/>
        <v>3512.8900000000003</v>
      </c>
      <c r="AK61" s="11">
        <f t="shared" si="13"/>
        <v>4053.33</v>
      </c>
      <c r="AL61" s="11">
        <f t="shared" si="13"/>
        <v>4864.0000000000009</v>
      </c>
    </row>
    <row r="62" spans="1:38" ht="15.5" x14ac:dyDescent="0.35">
      <c r="A62" s="1" t="s">
        <v>93</v>
      </c>
      <c r="B62" s="11">
        <f>(ROUND((ROUND([1]PRECEPTS!$D62/[1]PRECEPTS!$F62,2)),2)*B$126/9)</f>
        <v>82.806666666666672</v>
      </c>
      <c r="C62" s="11">
        <f>(ROUND((ROUND([1]PRECEPTS!$D62/[1]PRECEPTS!$F62,2)),2)*C$126/9)</f>
        <v>96.60777777777777</v>
      </c>
      <c r="D62" s="11">
        <f>(ROUND((ROUND([1]PRECEPTS!$D62/[1]PRECEPTS!$F62,2)),2)*D$126/9)</f>
        <v>110.40888888888888</v>
      </c>
      <c r="E62" s="11">
        <f>(ROUND((ROUND([1]PRECEPTS!$D62/[1]PRECEPTS!$F62,2)),2)*E$126/9)</f>
        <v>124.20999999999998</v>
      </c>
      <c r="F62" s="11">
        <f>(ROUND((ROUND([1]PRECEPTS!$D62/[1]PRECEPTS!$F62,2)),2)*F$126/9)</f>
        <v>151.8122222222222</v>
      </c>
      <c r="G62" s="11">
        <f>(ROUND((ROUND([1]PRECEPTS!$D62/[1]PRECEPTS!$F62,2)),2)*G$126/9)</f>
        <v>179.41444444444446</v>
      </c>
      <c r="H62" s="11">
        <f>(ROUND((ROUND([1]PRECEPTS!$D62/[1]PRECEPTS!$F62,2)),2)*H$126/9)</f>
        <v>207.01666666666665</v>
      </c>
      <c r="I62" s="12">
        <f>(ROUND((ROUND([1]PRECEPTS!$D62/[1]PRECEPTS!$F62,2)),2)*I$126/9)</f>
        <v>248.41999999999996</v>
      </c>
      <c r="J62" s="1" t="s">
        <v>93</v>
      </c>
      <c r="K62" s="11">
        <f t="shared" si="14"/>
        <v>1615.26</v>
      </c>
      <c r="L62" s="11">
        <f t="shared" si="14"/>
        <v>1884.47</v>
      </c>
      <c r="M62" s="11">
        <f t="shared" si="14"/>
        <v>2153.6799999999998</v>
      </c>
      <c r="N62" s="11">
        <f t="shared" si="14"/>
        <v>2422.8900000000003</v>
      </c>
      <c r="O62" s="11">
        <f t="shared" si="14"/>
        <v>2961.31</v>
      </c>
      <c r="P62" s="11">
        <f t="shared" si="14"/>
        <v>3499.73</v>
      </c>
      <c r="Q62" s="11">
        <f t="shared" si="14"/>
        <v>4038.15</v>
      </c>
      <c r="R62" s="12">
        <f t="shared" si="14"/>
        <v>4845.7800000000007</v>
      </c>
      <c r="S62" s="1" t="s">
        <v>93</v>
      </c>
      <c r="T62" s="13">
        <f>[1]PRECEPTS!B62</f>
        <v>168.5</v>
      </c>
      <c r="U62" s="14">
        <v>20929</v>
      </c>
      <c r="V62" s="11">
        <f>[1]PRECEPTS!D62</f>
        <v>20929</v>
      </c>
      <c r="W62" s="11">
        <f t="shared" si="2"/>
        <v>124.20999999999998</v>
      </c>
      <c r="X62" s="11">
        <f t="shared" si="9"/>
        <v>175.4</v>
      </c>
      <c r="Y62" s="11">
        <f t="shared" si="3"/>
        <v>1700.64</v>
      </c>
      <c r="Z62" s="11">
        <f t="shared" si="10"/>
        <v>0</v>
      </c>
      <c r="AA62" s="11">
        <f t="shared" si="4"/>
        <v>299.43</v>
      </c>
      <c r="AB62" s="11">
        <f t="shared" si="5"/>
        <v>87.21</v>
      </c>
      <c r="AC62" s="11">
        <f t="shared" si="11"/>
        <v>36</v>
      </c>
      <c r="AD62" s="11">
        <f t="shared" si="12"/>
        <v>2422.89</v>
      </c>
      <c r="AE62" s="11">
        <f t="shared" si="13"/>
        <v>1615.26</v>
      </c>
      <c r="AF62" s="11">
        <f t="shared" si="13"/>
        <v>1884.47</v>
      </c>
      <c r="AG62" s="11">
        <f t="shared" si="13"/>
        <v>2153.6799999999998</v>
      </c>
      <c r="AH62" s="11">
        <f t="shared" si="13"/>
        <v>2422.8900000000003</v>
      </c>
      <c r="AI62" s="11">
        <f t="shared" si="13"/>
        <v>2961.31</v>
      </c>
      <c r="AJ62" s="11">
        <f t="shared" si="13"/>
        <v>3499.73</v>
      </c>
      <c r="AK62" s="11">
        <f t="shared" si="13"/>
        <v>4038.15</v>
      </c>
      <c r="AL62" s="11">
        <f t="shared" si="13"/>
        <v>4845.7800000000007</v>
      </c>
    </row>
    <row r="63" spans="1:38" ht="15.5" x14ac:dyDescent="0.35">
      <c r="A63" s="1" t="s">
        <v>94</v>
      </c>
      <c r="B63" s="11">
        <f>(ROUND((ROUND([1]PRECEPTS!$D63/[1]PRECEPTS!$F63,2)),2)*B$126/9)</f>
        <v>58.76666666666668</v>
      </c>
      <c r="C63" s="11">
        <f>(ROUND((ROUND([1]PRECEPTS!$D63/[1]PRECEPTS!$F63,2)),2)*C$126/9)</f>
        <v>68.561111111111117</v>
      </c>
      <c r="D63" s="11">
        <f>(ROUND((ROUND([1]PRECEPTS!$D63/[1]PRECEPTS!$F63,2)),2)*D$126/9)</f>
        <v>78.355555555555554</v>
      </c>
      <c r="E63" s="11">
        <f>(ROUND((ROUND([1]PRECEPTS!$D63/[1]PRECEPTS!$F63,2)),2)*E$126/9)</f>
        <v>88.15</v>
      </c>
      <c r="F63" s="11">
        <f>(ROUND((ROUND([1]PRECEPTS!$D63/[1]PRECEPTS!$F63,2)),2)*F$126/9)</f>
        <v>107.73888888888889</v>
      </c>
      <c r="G63" s="11">
        <f>(ROUND((ROUND([1]PRECEPTS!$D63/[1]PRECEPTS!$F63,2)),2)*G$126/9)</f>
        <v>127.32777777777778</v>
      </c>
      <c r="H63" s="11">
        <f>(ROUND((ROUND([1]PRECEPTS!$D63/[1]PRECEPTS!$F63,2)),2)*H$126/9)</f>
        <v>146.91666666666666</v>
      </c>
      <c r="I63" s="12">
        <f>(ROUND((ROUND([1]PRECEPTS!$D63/[1]PRECEPTS!$F63,2)),2)*I$126/9)</f>
        <v>176.3</v>
      </c>
      <c r="J63" s="1" t="s">
        <v>94</v>
      </c>
      <c r="K63" s="11">
        <f t="shared" si="14"/>
        <v>1591.22</v>
      </c>
      <c r="L63" s="11">
        <f t="shared" si="14"/>
        <v>1856.42</v>
      </c>
      <c r="M63" s="11">
        <f t="shared" si="14"/>
        <v>2121.6299999999997</v>
      </c>
      <c r="N63" s="11">
        <f t="shared" si="14"/>
        <v>2386.8300000000004</v>
      </c>
      <c r="O63" s="11">
        <f t="shared" si="14"/>
        <v>2917.24</v>
      </c>
      <c r="P63" s="11">
        <f t="shared" si="14"/>
        <v>3447.65</v>
      </c>
      <c r="Q63" s="11">
        <f t="shared" si="14"/>
        <v>3978.05</v>
      </c>
      <c r="R63" s="12">
        <f t="shared" si="14"/>
        <v>4773.6600000000008</v>
      </c>
      <c r="S63" s="1" t="s">
        <v>94</v>
      </c>
      <c r="T63" s="13">
        <f>[1]PRECEPTS!B63</f>
        <v>210.9</v>
      </c>
      <c r="U63" s="14">
        <v>18590</v>
      </c>
      <c r="V63" s="11">
        <f>[1]PRECEPTS!D63</f>
        <v>18590</v>
      </c>
      <c r="W63" s="11">
        <f t="shared" si="2"/>
        <v>88.15</v>
      </c>
      <c r="X63" s="11">
        <f t="shared" si="9"/>
        <v>175.4</v>
      </c>
      <c r="Y63" s="11">
        <f t="shared" si="3"/>
        <v>1700.64</v>
      </c>
      <c r="Z63" s="11">
        <f t="shared" si="10"/>
        <v>0</v>
      </c>
      <c r="AA63" s="11">
        <f t="shared" si="4"/>
        <v>299.43</v>
      </c>
      <c r="AB63" s="11">
        <f t="shared" si="5"/>
        <v>87.21</v>
      </c>
      <c r="AC63" s="11">
        <f t="shared" si="11"/>
        <v>36</v>
      </c>
      <c r="AD63" s="11">
        <f t="shared" si="12"/>
        <v>2386.83</v>
      </c>
      <c r="AE63" s="11">
        <f t="shared" si="13"/>
        <v>1591.22</v>
      </c>
      <c r="AF63" s="11">
        <f t="shared" si="13"/>
        <v>1856.42</v>
      </c>
      <c r="AG63" s="11">
        <f t="shared" si="13"/>
        <v>2121.6299999999997</v>
      </c>
      <c r="AH63" s="11">
        <f t="shared" si="13"/>
        <v>2386.8300000000004</v>
      </c>
      <c r="AI63" s="11">
        <f t="shared" si="13"/>
        <v>2917.24</v>
      </c>
      <c r="AJ63" s="11">
        <f t="shared" si="13"/>
        <v>3447.65</v>
      </c>
      <c r="AK63" s="11">
        <f t="shared" si="13"/>
        <v>3978.05</v>
      </c>
      <c r="AL63" s="11">
        <f t="shared" si="13"/>
        <v>4773.6600000000008</v>
      </c>
    </row>
    <row r="64" spans="1:38" ht="15.5" x14ac:dyDescent="0.35">
      <c r="A64" s="1" t="s">
        <v>95</v>
      </c>
      <c r="B64" s="11">
        <f>(ROUND((ROUND([1]PRECEPTS!$D64/[1]PRECEPTS!$F64,2)),2)*B$126/9)</f>
        <v>76.453333333333333</v>
      </c>
      <c r="C64" s="11">
        <f>(ROUND((ROUND([1]PRECEPTS!$D64/[1]PRECEPTS!$F64,2)),2)*C$126/9)</f>
        <v>89.195555555555558</v>
      </c>
      <c r="D64" s="11">
        <f>(ROUND((ROUND([1]PRECEPTS!$D64/[1]PRECEPTS!$F64,2)),2)*D$126/9)</f>
        <v>101.93777777777778</v>
      </c>
      <c r="E64" s="11">
        <f>(ROUND((ROUND([1]PRECEPTS!$D64/[1]PRECEPTS!$F64,2)),2)*E$126/9)</f>
        <v>114.68</v>
      </c>
      <c r="F64" s="11">
        <f>(ROUND((ROUND([1]PRECEPTS!$D64/[1]PRECEPTS!$F64,2)),2)*F$126/9)</f>
        <v>140.16444444444446</v>
      </c>
      <c r="G64" s="11">
        <f>(ROUND((ROUND([1]PRECEPTS!$D64/[1]PRECEPTS!$F64,2)),2)*G$126/9)</f>
        <v>165.64888888888891</v>
      </c>
      <c r="H64" s="11">
        <f>(ROUND((ROUND([1]PRECEPTS!$D64/[1]PRECEPTS!$F64,2)),2)*H$126/9)</f>
        <v>191.13333333333333</v>
      </c>
      <c r="I64" s="12">
        <f>(ROUND((ROUND([1]PRECEPTS!$D64/[1]PRECEPTS!$F64,2)),2)*I$126/9)</f>
        <v>229.36</v>
      </c>
      <c r="J64" s="1" t="s">
        <v>95</v>
      </c>
      <c r="K64" s="11">
        <f t="shared" si="14"/>
        <v>1608.9</v>
      </c>
      <c r="L64" s="11">
        <f t="shared" si="14"/>
        <v>1877.0600000000002</v>
      </c>
      <c r="M64" s="11">
        <f t="shared" si="14"/>
        <v>2145.21</v>
      </c>
      <c r="N64" s="11">
        <f t="shared" si="14"/>
        <v>2413.36</v>
      </c>
      <c r="O64" s="11">
        <f t="shared" si="14"/>
        <v>2949.66</v>
      </c>
      <c r="P64" s="11">
        <f t="shared" si="14"/>
        <v>3485.9700000000003</v>
      </c>
      <c r="Q64" s="11">
        <f t="shared" si="14"/>
        <v>4022.26</v>
      </c>
      <c r="R64" s="12">
        <f t="shared" si="14"/>
        <v>4826.72</v>
      </c>
      <c r="S64" s="1" t="s">
        <v>95</v>
      </c>
      <c r="T64" s="13">
        <f>[1]PRECEPTS!B64</f>
        <v>348.8</v>
      </c>
      <c r="U64" s="14">
        <v>35000</v>
      </c>
      <c r="V64" s="11">
        <f>[1]PRECEPTS!D64</f>
        <v>40000</v>
      </c>
      <c r="W64" s="11">
        <f t="shared" si="2"/>
        <v>114.68</v>
      </c>
      <c r="X64" s="11">
        <f t="shared" si="9"/>
        <v>175.4</v>
      </c>
      <c r="Y64" s="11">
        <f t="shared" si="3"/>
        <v>1700.64</v>
      </c>
      <c r="Z64" s="11">
        <f t="shared" si="10"/>
        <v>0</v>
      </c>
      <c r="AA64" s="11">
        <f t="shared" si="4"/>
        <v>299.43</v>
      </c>
      <c r="AB64" s="11">
        <f t="shared" si="5"/>
        <v>87.21</v>
      </c>
      <c r="AC64" s="11">
        <f t="shared" si="11"/>
        <v>36</v>
      </c>
      <c r="AD64" s="11">
        <f t="shared" si="12"/>
        <v>2413.36</v>
      </c>
      <c r="AE64" s="11">
        <f t="shared" si="13"/>
        <v>1608.9</v>
      </c>
      <c r="AF64" s="11">
        <f t="shared" si="13"/>
        <v>1877.0600000000002</v>
      </c>
      <c r="AG64" s="11">
        <f t="shared" si="13"/>
        <v>2145.21</v>
      </c>
      <c r="AH64" s="11">
        <f t="shared" si="13"/>
        <v>2413.36</v>
      </c>
      <c r="AI64" s="11">
        <f t="shared" si="13"/>
        <v>2949.66</v>
      </c>
      <c r="AJ64" s="11">
        <f t="shared" si="13"/>
        <v>3485.9700000000003</v>
      </c>
      <c r="AK64" s="11">
        <f t="shared" si="13"/>
        <v>4022.26</v>
      </c>
      <c r="AL64" s="11">
        <f t="shared" si="13"/>
        <v>4826.72</v>
      </c>
    </row>
    <row r="65" spans="1:38" ht="15.5" x14ac:dyDescent="0.35">
      <c r="A65" s="1" t="s">
        <v>96</v>
      </c>
      <c r="B65" s="11">
        <f>(ROUND((ROUND([1]PRECEPTS!$D65/[1]PRECEPTS!$F65,2)),2)*B$126/9)</f>
        <v>88.88</v>
      </c>
      <c r="C65" s="11">
        <f>(ROUND((ROUND([1]PRECEPTS!$D65/[1]PRECEPTS!$F65,2)),2)*C$126/9)</f>
        <v>103.69333333333333</v>
      </c>
      <c r="D65" s="11">
        <f>(ROUND((ROUND([1]PRECEPTS!$D65/[1]PRECEPTS!$F65,2)),2)*D$126/9)</f>
        <v>118.50666666666666</v>
      </c>
      <c r="E65" s="11">
        <f>(ROUND((ROUND([1]PRECEPTS!$D65/[1]PRECEPTS!$F65,2)),2)*E$126/9)</f>
        <v>133.32</v>
      </c>
      <c r="F65" s="11">
        <f>(ROUND((ROUND([1]PRECEPTS!$D65/[1]PRECEPTS!$F65,2)),2)*F$126/9)</f>
        <v>162.94666666666666</v>
      </c>
      <c r="G65" s="11">
        <f>(ROUND((ROUND([1]PRECEPTS!$D65/[1]PRECEPTS!$F65,2)),2)*G$126/9)</f>
        <v>192.57333333333332</v>
      </c>
      <c r="H65" s="11">
        <f>(ROUND((ROUND([1]PRECEPTS!$D65/[1]PRECEPTS!$F65,2)),2)*H$126/9)</f>
        <v>222.2</v>
      </c>
      <c r="I65" s="12">
        <f>(ROUND((ROUND([1]PRECEPTS!$D65/[1]PRECEPTS!$F65,2)),2)*I$126/9)</f>
        <v>266.64</v>
      </c>
      <c r="J65" s="1" t="s">
        <v>96</v>
      </c>
      <c r="K65" s="11">
        <f t="shared" si="14"/>
        <v>1621.3300000000002</v>
      </c>
      <c r="L65" s="11">
        <f t="shared" si="14"/>
        <v>1891.5500000000002</v>
      </c>
      <c r="M65" s="11">
        <f t="shared" si="14"/>
        <v>2161.7799999999997</v>
      </c>
      <c r="N65" s="11">
        <f t="shared" si="14"/>
        <v>2432.0000000000005</v>
      </c>
      <c r="O65" s="11">
        <f t="shared" si="14"/>
        <v>2972.45</v>
      </c>
      <c r="P65" s="11">
        <f t="shared" si="14"/>
        <v>3512.8900000000003</v>
      </c>
      <c r="Q65" s="11">
        <f t="shared" si="14"/>
        <v>4053.33</v>
      </c>
      <c r="R65" s="12">
        <f t="shared" si="14"/>
        <v>4864.0000000000009</v>
      </c>
      <c r="S65" s="1" t="s">
        <v>96</v>
      </c>
      <c r="T65" s="13">
        <f>[1]PRECEPTS!B65</f>
        <v>1608.6</v>
      </c>
      <c r="U65" s="14">
        <v>203042.34</v>
      </c>
      <c r="V65" s="11">
        <f>[1]PRECEPTS!D65</f>
        <v>214452.92</v>
      </c>
      <c r="W65" s="11">
        <f t="shared" si="2"/>
        <v>133.32</v>
      </c>
      <c r="X65" s="11">
        <f t="shared" si="9"/>
        <v>175.4</v>
      </c>
      <c r="Y65" s="11">
        <f t="shared" si="3"/>
        <v>1700.64</v>
      </c>
      <c r="Z65" s="11">
        <f t="shared" si="10"/>
        <v>0</v>
      </c>
      <c r="AA65" s="11">
        <f t="shared" si="4"/>
        <v>299.43</v>
      </c>
      <c r="AB65" s="11">
        <f t="shared" si="5"/>
        <v>87.21</v>
      </c>
      <c r="AC65" s="11">
        <f t="shared" si="11"/>
        <v>36</v>
      </c>
      <c r="AD65" s="11">
        <f t="shared" si="12"/>
        <v>2432</v>
      </c>
      <c r="AE65" s="11">
        <f t="shared" si="13"/>
        <v>1621.3300000000002</v>
      </c>
      <c r="AF65" s="11">
        <f t="shared" si="13"/>
        <v>1891.5500000000002</v>
      </c>
      <c r="AG65" s="11">
        <f t="shared" si="13"/>
        <v>2161.7799999999997</v>
      </c>
      <c r="AH65" s="11">
        <f t="shared" si="13"/>
        <v>2432.0000000000005</v>
      </c>
      <c r="AI65" s="11">
        <f t="shared" si="13"/>
        <v>2972.45</v>
      </c>
      <c r="AJ65" s="11">
        <f t="shared" si="13"/>
        <v>3512.8900000000003</v>
      </c>
      <c r="AK65" s="11">
        <f t="shared" si="13"/>
        <v>4053.33</v>
      </c>
      <c r="AL65" s="11">
        <f t="shared" si="13"/>
        <v>4864.0000000000009</v>
      </c>
    </row>
    <row r="66" spans="1:38" ht="15.5" x14ac:dyDescent="0.35">
      <c r="A66" s="1" t="s">
        <v>97</v>
      </c>
      <c r="B66" s="11">
        <f>(ROUND((ROUND([1]PRECEPTS!$D66/[1]PRECEPTS!$F66,2)),2)*B$126/9)</f>
        <v>62.806666666666665</v>
      </c>
      <c r="C66" s="11">
        <f>(ROUND((ROUND([1]PRECEPTS!$D66/[1]PRECEPTS!$F66,2)),2)*C$126/9)</f>
        <v>73.274444444444441</v>
      </c>
      <c r="D66" s="11">
        <f>(ROUND((ROUND([1]PRECEPTS!$D66/[1]PRECEPTS!$F66,2)),2)*D$126/9)</f>
        <v>83.74222222222221</v>
      </c>
      <c r="E66" s="11">
        <f>(ROUND((ROUND([1]PRECEPTS!$D66/[1]PRECEPTS!$F66,2)),2)*E$126/9)</f>
        <v>94.21</v>
      </c>
      <c r="F66" s="11">
        <f>(ROUND((ROUND([1]PRECEPTS!$D66/[1]PRECEPTS!$F66,2)),2)*F$126/9)</f>
        <v>115.14555555555555</v>
      </c>
      <c r="G66" s="11">
        <f>(ROUND((ROUND([1]PRECEPTS!$D66/[1]PRECEPTS!$F66,2)),2)*G$126/9)</f>
        <v>136.08111111111111</v>
      </c>
      <c r="H66" s="11">
        <f>(ROUND((ROUND([1]PRECEPTS!$D66/[1]PRECEPTS!$F66,2)),2)*H$126/9)</f>
        <v>157.01666666666665</v>
      </c>
      <c r="I66" s="12">
        <f>(ROUND((ROUND([1]PRECEPTS!$D66/[1]PRECEPTS!$F66,2)),2)*I$126/9)</f>
        <v>188.42</v>
      </c>
      <c r="J66" s="1" t="s">
        <v>97</v>
      </c>
      <c r="K66" s="11">
        <f t="shared" si="14"/>
        <v>1595.26</v>
      </c>
      <c r="L66" s="11">
        <f t="shared" si="14"/>
        <v>1861.13</v>
      </c>
      <c r="M66" s="11">
        <f t="shared" si="14"/>
        <v>2127.0099999999998</v>
      </c>
      <c r="N66" s="11">
        <f t="shared" si="14"/>
        <v>2392.8900000000003</v>
      </c>
      <c r="O66" s="11">
        <f t="shared" si="14"/>
        <v>2924.65</v>
      </c>
      <c r="P66" s="11">
        <f t="shared" si="14"/>
        <v>3456.4</v>
      </c>
      <c r="Q66" s="11">
        <f t="shared" si="14"/>
        <v>3988.15</v>
      </c>
      <c r="R66" s="12">
        <f t="shared" si="14"/>
        <v>4785.7800000000007</v>
      </c>
      <c r="S66" s="1" t="s">
        <v>97</v>
      </c>
      <c r="T66" s="13">
        <f>[1]PRECEPTS!B66</f>
        <v>139</v>
      </c>
      <c r="U66" s="14">
        <v>11718</v>
      </c>
      <c r="V66" s="11">
        <f>[1]PRECEPTS!D66</f>
        <v>13095</v>
      </c>
      <c r="W66" s="11">
        <f t="shared" si="2"/>
        <v>94.21</v>
      </c>
      <c r="X66" s="11">
        <f t="shared" si="9"/>
        <v>175.4</v>
      </c>
      <c r="Y66" s="11">
        <f t="shared" si="3"/>
        <v>1700.64</v>
      </c>
      <c r="Z66" s="11">
        <f t="shared" si="10"/>
        <v>0</v>
      </c>
      <c r="AA66" s="11">
        <f t="shared" si="4"/>
        <v>299.43</v>
      </c>
      <c r="AB66" s="11">
        <f t="shared" si="5"/>
        <v>87.21</v>
      </c>
      <c r="AC66" s="11">
        <f t="shared" si="11"/>
        <v>36</v>
      </c>
      <c r="AD66" s="11">
        <f t="shared" si="12"/>
        <v>2392.89</v>
      </c>
      <c r="AE66" s="11">
        <f t="shared" si="13"/>
        <v>1595.26</v>
      </c>
      <c r="AF66" s="11">
        <f t="shared" si="13"/>
        <v>1861.13</v>
      </c>
      <c r="AG66" s="11">
        <f t="shared" si="13"/>
        <v>2127.0099999999998</v>
      </c>
      <c r="AH66" s="11">
        <f t="shared" si="13"/>
        <v>2392.8900000000003</v>
      </c>
      <c r="AI66" s="11">
        <f t="shared" si="13"/>
        <v>2924.65</v>
      </c>
      <c r="AJ66" s="11">
        <f t="shared" si="13"/>
        <v>3456.4</v>
      </c>
      <c r="AK66" s="11">
        <f t="shared" si="13"/>
        <v>3988.15</v>
      </c>
      <c r="AL66" s="11">
        <f t="shared" si="13"/>
        <v>4785.7800000000007</v>
      </c>
    </row>
    <row r="67" spans="1:38" ht="15.5" x14ac:dyDescent="0.35">
      <c r="A67" s="1" t="s">
        <v>98</v>
      </c>
      <c r="B67" s="11">
        <f>(ROUND((ROUND([1]PRECEPTS!$D67/[1]PRECEPTS!$F67,2)),2)*B$126/9)</f>
        <v>33.599999999999994</v>
      </c>
      <c r="C67" s="11">
        <f>(ROUND((ROUND([1]PRECEPTS!$D67/[1]PRECEPTS!$F67,2)),2)*C$126/9)</f>
        <v>39.200000000000003</v>
      </c>
      <c r="D67" s="11">
        <f>(ROUND((ROUND([1]PRECEPTS!$D67/[1]PRECEPTS!$F67,2)),2)*D$126/9)</f>
        <v>44.8</v>
      </c>
      <c r="E67" s="11">
        <f>(ROUND((ROUND([1]PRECEPTS!$D67/[1]PRECEPTS!$F67,2)),2)*E$126/9)</f>
        <v>50.4</v>
      </c>
      <c r="F67" s="11">
        <f>(ROUND((ROUND([1]PRECEPTS!$D67/[1]PRECEPTS!$F67,2)),2)*F$126/9)</f>
        <v>61.599999999999994</v>
      </c>
      <c r="G67" s="11">
        <f>(ROUND((ROUND([1]PRECEPTS!$D67/[1]PRECEPTS!$F67,2)),2)*G$126/9)</f>
        <v>72.8</v>
      </c>
      <c r="H67" s="11">
        <f>(ROUND((ROUND([1]PRECEPTS!$D67/[1]PRECEPTS!$F67,2)),2)*H$126/9)</f>
        <v>84</v>
      </c>
      <c r="I67" s="12">
        <f>(ROUND((ROUND([1]PRECEPTS!$D67/[1]PRECEPTS!$F67,2)),2)*I$126/9)</f>
        <v>100.8</v>
      </c>
      <c r="J67" s="1" t="s">
        <v>98</v>
      </c>
      <c r="K67" s="11">
        <f t="shared" si="14"/>
        <v>1566.05</v>
      </c>
      <c r="L67" s="11">
        <f t="shared" si="14"/>
        <v>1827.0600000000002</v>
      </c>
      <c r="M67" s="11">
        <f t="shared" si="14"/>
        <v>2088.0699999999997</v>
      </c>
      <c r="N67" s="11">
        <f t="shared" si="14"/>
        <v>2349.0800000000004</v>
      </c>
      <c r="O67" s="11">
        <f t="shared" si="14"/>
        <v>2871.1</v>
      </c>
      <c r="P67" s="11">
        <f t="shared" si="14"/>
        <v>3393.1200000000003</v>
      </c>
      <c r="Q67" s="11">
        <f t="shared" si="14"/>
        <v>3915.13</v>
      </c>
      <c r="R67" s="12">
        <f t="shared" si="14"/>
        <v>4698.1600000000008</v>
      </c>
      <c r="S67" s="1" t="s">
        <v>98</v>
      </c>
      <c r="T67" s="13">
        <f>[1]PRECEPTS!B67</f>
        <v>49.6</v>
      </c>
      <c r="U67" s="14">
        <v>2500</v>
      </c>
      <c r="V67" s="11">
        <f>[1]PRECEPTS!D67</f>
        <v>2500</v>
      </c>
      <c r="W67" s="11">
        <f t="shared" si="2"/>
        <v>50.4</v>
      </c>
      <c r="X67" s="11">
        <f t="shared" si="9"/>
        <v>175.4</v>
      </c>
      <c r="Y67" s="11">
        <f t="shared" si="3"/>
        <v>1700.64</v>
      </c>
      <c r="Z67" s="11">
        <f t="shared" si="10"/>
        <v>0</v>
      </c>
      <c r="AA67" s="11">
        <f t="shared" si="4"/>
        <v>299.43</v>
      </c>
      <c r="AB67" s="11">
        <f t="shared" si="5"/>
        <v>87.21</v>
      </c>
      <c r="AC67" s="11">
        <f t="shared" si="11"/>
        <v>36</v>
      </c>
      <c r="AD67" s="11">
        <f t="shared" si="12"/>
        <v>2349.08</v>
      </c>
      <c r="AE67" s="11">
        <f t="shared" si="13"/>
        <v>1566.05</v>
      </c>
      <c r="AF67" s="11">
        <f t="shared" si="13"/>
        <v>1827.0600000000002</v>
      </c>
      <c r="AG67" s="11">
        <f t="shared" si="13"/>
        <v>2088.0699999999997</v>
      </c>
      <c r="AH67" s="11">
        <f t="shared" si="13"/>
        <v>2349.0800000000004</v>
      </c>
      <c r="AI67" s="11">
        <f t="shared" si="13"/>
        <v>2871.1</v>
      </c>
      <c r="AJ67" s="11">
        <f t="shared" si="13"/>
        <v>3393.1200000000003</v>
      </c>
      <c r="AK67" s="11">
        <f t="shared" si="13"/>
        <v>3915.13</v>
      </c>
      <c r="AL67" s="11">
        <f t="shared" si="13"/>
        <v>4698.1600000000008</v>
      </c>
    </row>
    <row r="68" spans="1:38" ht="15.5" x14ac:dyDescent="0.35">
      <c r="A68" s="1" t="s">
        <v>99</v>
      </c>
      <c r="B68" s="11">
        <f>(ROUND((ROUND([1]PRECEPTS!$D68/[1]PRECEPTS!$F68,2)),2)*B$126/9)</f>
        <v>49.94</v>
      </c>
      <c r="C68" s="11">
        <f>(ROUND((ROUND([1]PRECEPTS!$D68/[1]PRECEPTS!$F68,2)),2)*C$126/9)</f>
        <v>58.263333333333335</v>
      </c>
      <c r="D68" s="11">
        <f>(ROUND((ROUND([1]PRECEPTS!$D68/[1]PRECEPTS!$F68,2)),2)*D$126/9)</f>
        <v>66.586666666666659</v>
      </c>
      <c r="E68" s="11">
        <f>(ROUND((ROUND([1]PRECEPTS!$D68/[1]PRECEPTS!$F68,2)),2)*E$126/9)</f>
        <v>74.91</v>
      </c>
      <c r="F68" s="11">
        <f>(ROUND((ROUND([1]PRECEPTS!$D68/[1]PRECEPTS!$F68,2)),2)*F$126/9)</f>
        <v>91.556666666666672</v>
      </c>
      <c r="G68" s="11">
        <f>(ROUND((ROUND([1]PRECEPTS!$D68/[1]PRECEPTS!$F68,2)),2)*G$126/9)</f>
        <v>108.20333333333332</v>
      </c>
      <c r="H68" s="11">
        <f>(ROUND((ROUND([1]PRECEPTS!$D68/[1]PRECEPTS!$F68,2)),2)*H$126/9)</f>
        <v>124.84999999999998</v>
      </c>
      <c r="I68" s="12">
        <f>(ROUND((ROUND([1]PRECEPTS!$D68/[1]PRECEPTS!$F68,2)),2)*I$126/9)</f>
        <v>149.82</v>
      </c>
      <c r="J68" s="1" t="s">
        <v>99</v>
      </c>
      <c r="K68" s="11">
        <f t="shared" si="14"/>
        <v>1582.39</v>
      </c>
      <c r="L68" s="11">
        <f t="shared" si="14"/>
        <v>1846.1200000000001</v>
      </c>
      <c r="M68" s="11">
        <f t="shared" si="14"/>
        <v>2109.8599999999997</v>
      </c>
      <c r="N68" s="11">
        <f t="shared" si="14"/>
        <v>2373.59</v>
      </c>
      <c r="O68" s="11">
        <f t="shared" si="14"/>
        <v>2901.06</v>
      </c>
      <c r="P68" s="11">
        <f t="shared" si="14"/>
        <v>3428.52</v>
      </c>
      <c r="Q68" s="11">
        <f t="shared" si="14"/>
        <v>3955.98</v>
      </c>
      <c r="R68" s="12">
        <f t="shared" si="14"/>
        <v>4747.18</v>
      </c>
      <c r="S68" s="1" t="s">
        <v>99</v>
      </c>
      <c r="T68" s="13">
        <f>[1]PRECEPTS!B68</f>
        <v>400.5</v>
      </c>
      <c r="U68" s="14">
        <v>29000</v>
      </c>
      <c r="V68" s="11">
        <f>[1]PRECEPTS!D68</f>
        <v>30000</v>
      </c>
      <c r="W68" s="11">
        <f t="shared" si="2"/>
        <v>74.91</v>
      </c>
      <c r="X68" s="11">
        <f t="shared" si="9"/>
        <v>175.4</v>
      </c>
      <c r="Y68" s="11">
        <f t="shared" si="3"/>
        <v>1700.64</v>
      </c>
      <c r="Z68" s="11">
        <f t="shared" si="10"/>
        <v>0</v>
      </c>
      <c r="AA68" s="11">
        <f t="shared" si="4"/>
        <v>299.43</v>
      </c>
      <c r="AB68" s="11">
        <f t="shared" si="5"/>
        <v>87.21</v>
      </c>
      <c r="AC68" s="11">
        <f t="shared" si="11"/>
        <v>36</v>
      </c>
      <c r="AD68" s="11">
        <f t="shared" si="12"/>
        <v>2373.59</v>
      </c>
      <c r="AE68" s="11">
        <f t="shared" si="13"/>
        <v>1582.39</v>
      </c>
      <c r="AF68" s="11">
        <f t="shared" si="13"/>
        <v>1846.1200000000001</v>
      </c>
      <c r="AG68" s="11">
        <f t="shared" si="13"/>
        <v>2109.8599999999997</v>
      </c>
      <c r="AH68" s="11">
        <f t="shared" si="13"/>
        <v>2373.59</v>
      </c>
      <c r="AI68" s="11">
        <f t="shared" si="13"/>
        <v>2901.06</v>
      </c>
      <c r="AJ68" s="11">
        <f t="shared" si="13"/>
        <v>3428.52</v>
      </c>
      <c r="AK68" s="11">
        <f t="shared" si="13"/>
        <v>3955.98</v>
      </c>
      <c r="AL68" s="11">
        <f t="shared" si="13"/>
        <v>4747.18</v>
      </c>
    </row>
    <row r="69" spans="1:38" ht="15.5" x14ac:dyDescent="0.35">
      <c r="A69" s="1" t="s">
        <v>100</v>
      </c>
      <c r="B69" s="11">
        <f>(ROUND((ROUND([1]PRECEPTS!$D69/[1]PRECEPTS!$F69,2)),2)*B$126/9)</f>
        <v>100.89333333333333</v>
      </c>
      <c r="C69" s="11">
        <f>(ROUND((ROUND([1]PRECEPTS!$D69/[1]PRECEPTS!$F69,2)),2)*C$126/9)</f>
        <v>117.70888888888891</v>
      </c>
      <c r="D69" s="11">
        <f>(ROUND((ROUND([1]PRECEPTS!$D69/[1]PRECEPTS!$F69,2)),2)*D$126/9)</f>
        <v>134.52444444444444</v>
      </c>
      <c r="E69" s="11">
        <f>(ROUND((ROUND([1]PRECEPTS!$D69/[1]PRECEPTS!$F69,2)),2)*E$126/9)</f>
        <v>151.34</v>
      </c>
      <c r="F69" s="11">
        <f>(ROUND((ROUND([1]PRECEPTS!$D69/[1]PRECEPTS!$F69,2)),2)*F$126/9)</f>
        <v>184.9711111111111</v>
      </c>
      <c r="G69" s="11">
        <f>(ROUND((ROUND([1]PRECEPTS!$D69/[1]PRECEPTS!$F69,2)),2)*G$126/9)</f>
        <v>218.60222222222222</v>
      </c>
      <c r="H69" s="11">
        <f>(ROUND((ROUND([1]PRECEPTS!$D69/[1]PRECEPTS!$F69,2)),2)*H$126/9)</f>
        <v>252.23333333333332</v>
      </c>
      <c r="I69" s="12">
        <f>(ROUND((ROUND([1]PRECEPTS!$D69/[1]PRECEPTS!$F69,2)),2)*I$126/9)</f>
        <v>302.68</v>
      </c>
      <c r="J69" s="1" t="s">
        <v>100</v>
      </c>
      <c r="K69" s="11">
        <f t="shared" si="14"/>
        <v>1633.3400000000001</v>
      </c>
      <c r="L69" s="11">
        <f t="shared" si="14"/>
        <v>1905.5700000000002</v>
      </c>
      <c r="M69" s="11">
        <f t="shared" si="14"/>
        <v>2177.79</v>
      </c>
      <c r="N69" s="11">
        <f>(ROUND(E69,2))+(ROUND(N$128,2))+(ROUND(E$128,2))</f>
        <v>2450.0200000000004</v>
      </c>
      <c r="O69" s="11">
        <f t="shared" si="14"/>
        <v>2994.47</v>
      </c>
      <c r="P69" s="11">
        <f t="shared" si="14"/>
        <v>3538.92</v>
      </c>
      <c r="Q69" s="11">
        <f t="shared" si="14"/>
        <v>4083.36</v>
      </c>
      <c r="R69" s="12">
        <f t="shared" si="14"/>
        <v>4900.0400000000009</v>
      </c>
      <c r="S69" s="1" t="s">
        <v>100</v>
      </c>
      <c r="T69" s="13">
        <f>[1]PRECEPTS!B69</f>
        <v>1867.8</v>
      </c>
      <c r="U69" s="14">
        <v>266966</v>
      </c>
      <c r="V69" s="11">
        <f>[1]PRECEPTS!D69</f>
        <v>282670.21999999997</v>
      </c>
      <c r="W69" s="11">
        <f t="shared" si="2"/>
        <v>151.34</v>
      </c>
      <c r="X69" s="11">
        <f t="shared" si="9"/>
        <v>175.4</v>
      </c>
      <c r="Y69" s="11">
        <f t="shared" si="3"/>
        <v>1700.64</v>
      </c>
      <c r="Z69" s="11">
        <f t="shared" si="10"/>
        <v>0</v>
      </c>
      <c r="AA69" s="11">
        <f t="shared" si="4"/>
        <v>299.43</v>
      </c>
      <c r="AB69" s="11">
        <f t="shared" si="5"/>
        <v>87.21</v>
      </c>
      <c r="AC69" s="11">
        <f t="shared" si="11"/>
        <v>36</v>
      </c>
      <c r="AD69" s="11">
        <f t="shared" si="12"/>
        <v>2450.02</v>
      </c>
      <c r="AE69" s="11">
        <f t="shared" si="13"/>
        <v>1633.3400000000001</v>
      </c>
      <c r="AF69" s="11">
        <f t="shared" si="13"/>
        <v>1905.5700000000002</v>
      </c>
      <c r="AG69" s="11">
        <f t="shared" si="13"/>
        <v>2177.79</v>
      </c>
      <c r="AH69" s="11">
        <f t="shared" si="13"/>
        <v>2450.0200000000004</v>
      </c>
      <c r="AI69" s="11">
        <f t="shared" si="13"/>
        <v>2994.47</v>
      </c>
      <c r="AJ69" s="11">
        <f t="shared" si="13"/>
        <v>3538.92</v>
      </c>
      <c r="AK69" s="11">
        <f t="shared" si="13"/>
        <v>4083.36</v>
      </c>
      <c r="AL69" s="11">
        <f t="shared" si="13"/>
        <v>4900.0400000000009</v>
      </c>
    </row>
    <row r="70" spans="1:38" ht="15.5" x14ac:dyDescent="0.35">
      <c r="A70" s="1" t="s">
        <v>101</v>
      </c>
      <c r="B70" s="11">
        <f>(ROUND((ROUND([1]PRECEPTS!$D70/[1]PRECEPTS!$F70,2)),2)*B$126/9)</f>
        <v>52.353333333333332</v>
      </c>
      <c r="C70" s="11">
        <f>(ROUND((ROUND([1]PRECEPTS!$D70/[1]PRECEPTS!$F70,2)),2)*C$126/9)</f>
        <v>61.078888888888891</v>
      </c>
      <c r="D70" s="11">
        <f>(ROUND((ROUND([1]PRECEPTS!$D70/[1]PRECEPTS!$F70,2)),2)*D$126/9)</f>
        <v>69.804444444444442</v>
      </c>
      <c r="E70" s="11">
        <f>(ROUND((ROUND([1]PRECEPTS!$D70/[1]PRECEPTS!$F70,2)),2)*E$126/9)</f>
        <v>78.53</v>
      </c>
      <c r="F70" s="11">
        <f>(ROUND((ROUND([1]PRECEPTS!$D70/[1]PRECEPTS!$F70,2)),2)*F$126/9)</f>
        <v>95.981111111111119</v>
      </c>
      <c r="G70" s="11">
        <f>(ROUND((ROUND([1]PRECEPTS!$D70/[1]PRECEPTS!$F70,2)),2)*G$126/9)</f>
        <v>113.43222222222222</v>
      </c>
      <c r="H70" s="11">
        <f>(ROUND((ROUND([1]PRECEPTS!$D70/[1]PRECEPTS!$F70,2)),2)*H$126/9)</f>
        <v>130.88333333333333</v>
      </c>
      <c r="I70" s="12">
        <f>(ROUND((ROUND([1]PRECEPTS!$D70/[1]PRECEPTS!$F70,2)),2)*I$126/9)</f>
        <v>157.06</v>
      </c>
      <c r="J70" s="1" t="s">
        <v>101</v>
      </c>
      <c r="K70" s="11">
        <f t="shared" si="14"/>
        <v>1584.8</v>
      </c>
      <c r="L70" s="11">
        <f t="shared" si="14"/>
        <v>1848.94</v>
      </c>
      <c r="M70" s="11">
        <f t="shared" si="14"/>
        <v>2113.0699999999997</v>
      </c>
      <c r="N70" s="11">
        <f t="shared" si="14"/>
        <v>2377.2100000000005</v>
      </c>
      <c r="O70" s="11">
        <f t="shared" si="14"/>
        <v>2905.48</v>
      </c>
      <c r="P70" s="11">
        <f t="shared" si="14"/>
        <v>3433.75</v>
      </c>
      <c r="Q70" s="11">
        <f t="shared" si="14"/>
        <v>3962.01</v>
      </c>
      <c r="R70" s="12">
        <f t="shared" si="14"/>
        <v>4754.420000000001</v>
      </c>
      <c r="S70" s="1" t="s">
        <v>101</v>
      </c>
      <c r="T70" s="13">
        <f>[1]PRECEPTS!B70</f>
        <v>374.4</v>
      </c>
      <c r="U70" s="14">
        <v>28000</v>
      </c>
      <c r="V70" s="11">
        <f>[1]PRECEPTS!D70</f>
        <v>29400</v>
      </c>
      <c r="W70" s="11">
        <f t="shared" si="2"/>
        <v>78.53</v>
      </c>
      <c r="X70" s="11">
        <f t="shared" si="9"/>
        <v>175.4</v>
      </c>
      <c r="Y70" s="11">
        <f t="shared" si="3"/>
        <v>1700.64</v>
      </c>
      <c r="Z70" s="11">
        <f t="shared" si="10"/>
        <v>0</v>
      </c>
      <c r="AA70" s="11">
        <f t="shared" si="4"/>
        <v>299.43</v>
      </c>
      <c r="AB70" s="11">
        <f t="shared" si="5"/>
        <v>87.21</v>
      </c>
      <c r="AC70" s="11">
        <f t="shared" si="11"/>
        <v>36</v>
      </c>
      <c r="AD70" s="11">
        <f t="shared" si="12"/>
        <v>2377.21</v>
      </c>
      <c r="AE70" s="11">
        <f t="shared" si="13"/>
        <v>1584.8</v>
      </c>
      <c r="AF70" s="11">
        <f t="shared" si="13"/>
        <v>1848.94</v>
      </c>
      <c r="AG70" s="11">
        <f t="shared" si="13"/>
        <v>2113.0699999999997</v>
      </c>
      <c r="AH70" s="11">
        <f t="shared" si="13"/>
        <v>2377.2100000000005</v>
      </c>
      <c r="AI70" s="11">
        <f t="shared" si="13"/>
        <v>2905.48</v>
      </c>
      <c r="AJ70" s="11">
        <f t="shared" si="13"/>
        <v>3433.75</v>
      </c>
      <c r="AK70" s="11">
        <f t="shared" si="13"/>
        <v>3962.01</v>
      </c>
      <c r="AL70" s="11">
        <f t="shared" si="13"/>
        <v>4754.420000000001</v>
      </c>
    </row>
    <row r="71" spans="1:38" ht="15.5" x14ac:dyDescent="0.35">
      <c r="A71" s="1" t="s">
        <v>102</v>
      </c>
      <c r="B71" s="11">
        <f>(ROUND((ROUND([1]PRECEPTS!$D71/[1]PRECEPTS!$F71,2)),2)*B$126/9)</f>
        <v>58.32</v>
      </c>
      <c r="C71" s="11">
        <f>(ROUND((ROUND([1]PRECEPTS!$D71/[1]PRECEPTS!$F71,2)),2)*C$126/9)</f>
        <v>68.040000000000006</v>
      </c>
      <c r="D71" s="11">
        <f>(ROUND((ROUND([1]PRECEPTS!$D71/[1]PRECEPTS!$F71,2)),2)*D$126/9)</f>
        <v>77.760000000000005</v>
      </c>
      <c r="E71" s="11">
        <f>(ROUND((ROUND([1]PRECEPTS!$D71/[1]PRECEPTS!$F71,2)),2)*E$126/9)</f>
        <v>87.48</v>
      </c>
      <c r="F71" s="11">
        <f>(ROUND((ROUND([1]PRECEPTS!$D71/[1]PRECEPTS!$F71,2)),2)*F$126/9)</f>
        <v>106.92000000000002</v>
      </c>
      <c r="G71" s="11">
        <f>(ROUND((ROUND([1]PRECEPTS!$D71/[1]PRECEPTS!$F71,2)),2)*G$126/9)</f>
        <v>126.36</v>
      </c>
      <c r="H71" s="11">
        <f>(ROUND((ROUND([1]PRECEPTS!$D71/[1]PRECEPTS!$F71,2)),2)*H$126/9)</f>
        <v>145.80000000000001</v>
      </c>
      <c r="I71" s="12">
        <f>(ROUND((ROUND([1]PRECEPTS!$D71/[1]PRECEPTS!$F71,2)),2)*I$126/9)</f>
        <v>174.96</v>
      </c>
      <c r="J71" s="1" t="s">
        <v>102</v>
      </c>
      <c r="K71" s="11">
        <f t="shared" si="14"/>
        <v>1590.77</v>
      </c>
      <c r="L71" s="11">
        <f t="shared" si="14"/>
        <v>1855.9</v>
      </c>
      <c r="M71" s="11">
        <f t="shared" si="14"/>
        <v>2121.0299999999997</v>
      </c>
      <c r="N71" s="11">
        <f t="shared" si="14"/>
        <v>2386.1600000000003</v>
      </c>
      <c r="O71" s="11">
        <f t="shared" si="14"/>
        <v>2916.42</v>
      </c>
      <c r="P71" s="11">
        <f t="shared" si="14"/>
        <v>3446.6800000000003</v>
      </c>
      <c r="Q71" s="11">
        <f t="shared" si="14"/>
        <v>3976.9300000000003</v>
      </c>
      <c r="R71" s="12">
        <f t="shared" si="14"/>
        <v>4772.3200000000006</v>
      </c>
      <c r="S71" s="1" t="s">
        <v>102</v>
      </c>
      <c r="T71" s="13">
        <f>[1]PRECEPTS!B71</f>
        <v>74.3</v>
      </c>
      <c r="U71" s="14">
        <v>6000</v>
      </c>
      <c r="V71" s="11">
        <f>[1]PRECEPTS!D71</f>
        <v>6500</v>
      </c>
      <c r="W71" s="11">
        <f t="shared" si="2"/>
        <v>87.48</v>
      </c>
      <c r="X71" s="11">
        <f t="shared" si="9"/>
        <v>175.4</v>
      </c>
      <c r="Y71" s="11">
        <f t="shared" si="3"/>
        <v>1700.64</v>
      </c>
      <c r="Z71" s="11">
        <f t="shared" si="10"/>
        <v>0</v>
      </c>
      <c r="AA71" s="11">
        <f t="shared" si="4"/>
        <v>299.43</v>
      </c>
      <c r="AB71" s="11">
        <f t="shared" si="5"/>
        <v>87.21</v>
      </c>
      <c r="AC71" s="11">
        <f t="shared" si="11"/>
        <v>36</v>
      </c>
      <c r="AD71" s="11">
        <f t="shared" si="12"/>
        <v>2386.16</v>
      </c>
      <c r="AE71" s="11">
        <f t="shared" si="13"/>
        <v>1590.77</v>
      </c>
      <c r="AF71" s="11">
        <f t="shared" si="13"/>
        <v>1855.9</v>
      </c>
      <c r="AG71" s="11">
        <f t="shared" si="13"/>
        <v>2121.0299999999997</v>
      </c>
      <c r="AH71" s="11">
        <f t="shared" si="13"/>
        <v>2386.1600000000003</v>
      </c>
      <c r="AI71" s="11">
        <f t="shared" si="13"/>
        <v>2916.42</v>
      </c>
      <c r="AJ71" s="11">
        <f t="shared" si="13"/>
        <v>3446.6800000000003</v>
      </c>
      <c r="AK71" s="11">
        <f t="shared" si="13"/>
        <v>3976.9300000000003</v>
      </c>
      <c r="AL71" s="11">
        <f t="shared" si="13"/>
        <v>4772.3200000000006</v>
      </c>
    </row>
    <row r="72" spans="1:38" ht="15.5" x14ac:dyDescent="0.35">
      <c r="A72" s="1" t="s">
        <v>103</v>
      </c>
      <c r="B72" s="11">
        <f>(ROUND((ROUND([1]PRECEPTS!$D72/[1]PRECEPTS!$F72,2)),2)*B$126/9)</f>
        <v>58.793333333333329</v>
      </c>
      <c r="C72" s="11">
        <f>(ROUND((ROUND([1]PRECEPTS!$D72/[1]PRECEPTS!$F72,2)),2)*C$126/9)</f>
        <v>68.592222222222219</v>
      </c>
      <c r="D72" s="11">
        <f>(ROUND((ROUND([1]PRECEPTS!$D72/[1]PRECEPTS!$F72,2)),2)*D$126/9)</f>
        <v>78.391111111111115</v>
      </c>
      <c r="E72" s="11">
        <f>(ROUND((ROUND([1]PRECEPTS!$D72/[1]PRECEPTS!$F72,2)),2)*E$126/9)</f>
        <v>88.19</v>
      </c>
      <c r="F72" s="11">
        <f>(ROUND((ROUND([1]PRECEPTS!$D72/[1]PRECEPTS!$F72,2)),2)*F$126/9)</f>
        <v>107.78777777777776</v>
      </c>
      <c r="G72" s="11">
        <f>(ROUND((ROUND([1]PRECEPTS!$D72/[1]PRECEPTS!$F72,2)),2)*G$126/9)</f>
        <v>127.38555555555556</v>
      </c>
      <c r="H72" s="11">
        <f>(ROUND((ROUND([1]PRECEPTS!$D72/[1]PRECEPTS!$F72,2)),2)*H$126/9)</f>
        <v>146.98333333333332</v>
      </c>
      <c r="I72" s="12">
        <f>(ROUND((ROUND([1]PRECEPTS!$D72/[1]PRECEPTS!$F72,2)),2)*I$126/9)</f>
        <v>176.38</v>
      </c>
      <c r="J72" s="1" t="s">
        <v>103</v>
      </c>
      <c r="K72" s="11">
        <f t="shared" si="14"/>
        <v>1591.24</v>
      </c>
      <c r="L72" s="11">
        <f t="shared" si="14"/>
        <v>1856.45</v>
      </c>
      <c r="M72" s="11">
        <f t="shared" si="14"/>
        <v>2121.66</v>
      </c>
      <c r="N72" s="11">
        <f t="shared" si="14"/>
        <v>2386.8700000000003</v>
      </c>
      <c r="O72" s="11">
        <f t="shared" si="14"/>
        <v>2917.29</v>
      </c>
      <c r="P72" s="11">
        <f t="shared" si="14"/>
        <v>3447.71</v>
      </c>
      <c r="Q72" s="11">
        <f t="shared" si="14"/>
        <v>3978.11</v>
      </c>
      <c r="R72" s="12">
        <f t="shared" si="14"/>
        <v>4773.7400000000007</v>
      </c>
      <c r="S72" s="1" t="s">
        <v>103</v>
      </c>
      <c r="T72" s="13">
        <f>[1]PRECEPTS!B72</f>
        <v>1192.2</v>
      </c>
      <c r="U72" s="14">
        <v>101588</v>
      </c>
      <c r="V72" s="11">
        <f>[1]PRECEPTS!D72</f>
        <v>105144</v>
      </c>
      <c r="W72" s="11">
        <f t="shared" si="2"/>
        <v>88.19</v>
      </c>
      <c r="X72" s="11">
        <f t="shared" si="9"/>
        <v>175.4</v>
      </c>
      <c r="Y72" s="11">
        <f t="shared" si="3"/>
        <v>1700.64</v>
      </c>
      <c r="Z72" s="11">
        <f t="shared" si="10"/>
        <v>0</v>
      </c>
      <c r="AA72" s="11">
        <f t="shared" si="4"/>
        <v>299.43</v>
      </c>
      <c r="AB72" s="11">
        <f t="shared" si="5"/>
        <v>87.21</v>
      </c>
      <c r="AC72" s="11">
        <f t="shared" si="11"/>
        <v>36</v>
      </c>
      <c r="AD72" s="11">
        <f t="shared" si="12"/>
        <v>2386.87</v>
      </c>
      <c r="AE72" s="11">
        <f t="shared" si="13"/>
        <v>1591.24</v>
      </c>
      <c r="AF72" s="11">
        <f t="shared" si="13"/>
        <v>1856.45</v>
      </c>
      <c r="AG72" s="11">
        <f t="shared" si="13"/>
        <v>2121.66</v>
      </c>
      <c r="AH72" s="11">
        <f t="shared" si="13"/>
        <v>2386.8700000000003</v>
      </c>
      <c r="AI72" s="11">
        <f t="shared" si="13"/>
        <v>2917.29</v>
      </c>
      <c r="AJ72" s="11">
        <f t="shared" si="13"/>
        <v>3447.71</v>
      </c>
      <c r="AK72" s="11">
        <f t="shared" si="13"/>
        <v>3978.11</v>
      </c>
      <c r="AL72" s="11">
        <f t="shared" si="13"/>
        <v>4773.7400000000007</v>
      </c>
    </row>
    <row r="73" spans="1:38" ht="15.5" x14ac:dyDescent="0.35">
      <c r="A73" s="1" t="s">
        <v>104</v>
      </c>
      <c r="B73" s="11">
        <f>(ROUND((ROUND([1]PRECEPTS!$D73/[1]PRECEPTS!$F73,2)),2)*B$126/9)</f>
        <v>70.526666666666671</v>
      </c>
      <c r="C73" s="11">
        <f>(ROUND((ROUND([1]PRECEPTS!$D73/[1]PRECEPTS!$F73,2)),2)*C$126/9)</f>
        <v>82.281111111111116</v>
      </c>
      <c r="D73" s="11">
        <f>(ROUND((ROUND([1]PRECEPTS!$D73/[1]PRECEPTS!$F73,2)),2)*D$126/9)</f>
        <v>94.035555555555561</v>
      </c>
      <c r="E73" s="11">
        <f>(ROUND((ROUND([1]PRECEPTS!$D73/[1]PRECEPTS!$F73,2)),2)*E$126/9)</f>
        <v>105.79</v>
      </c>
      <c r="F73" s="11">
        <f>(ROUND((ROUND([1]PRECEPTS!$D73/[1]PRECEPTS!$F73,2)),2)*F$126/9)</f>
        <v>129.29888888888888</v>
      </c>
      <c r="G73" s="11">
        <f>(ROUND((ROUND([1]PRECEPTS!$D73/[1]PRECEPTS!$F73,2)),2)*G$126/9)</f>
        <v>152.80777777777777</v>
      </c>
      <c r="H73" s="11">
        <f>(ROUND((ROUND([1]PRECEPTS!$D73/[1]PRECEPTS!$F73,2)),2)*H$126/9)</f>
        <v>176.31666666666669</v>
      </c>
      <c r="I73" s="12">
        <f>(ROUND((ROUND([1]PRECEPTS!$D73/[1]PRECEPTS!$F73,2)),2)*I$126/9)</f>
        <v>211.58</v>
      </c>
      <c r="J73" s="1" t="s">
        <v>104</v>
      </c>
      <c r="K73" s="11">
        <f t="shared" si="14"/>
        <v>1602.98</v>
      </c>
      <c r="L73" s="11">
        <f t="shared" si="14"/>
        <v>1870.14</v>
      </c>
      <c r="M73" s="11">
        <f t="shared" si="14"/>
        <v>2137.31</v>
      </c>
      <c r="N73" s="11">
        <f t="shared" si="14"/>
        <v>2404.4700000000003</v>
      </c>
      <c r="O73" s="11">
        <f t="shared" si="14"/>
        <v>2938.8</v>
      </c>
      <c r="P73" s="11">
        <f t="shared" si="14"/>
        <v>3473.13</v>
      </c>
      <c r="Q73" s="11">
        <f t="shared" si="14"/>
        <v>4007.4500000000003</v>
      </c>
      <c r="R73" s="12">
        <f t="shared" si="14"/>
        <v>4808.9400000000005</v>
      </c>
      <c r="S73" s="1" t="s">
        <v>104</v>
      </c>
      <c r="T73" s="13">
        <f>[1]PRECEPTS!B73</f>
        <v>89.8</v>
      </c>
      <c r="U73" s="14">
        <v>9500</v>
      </c>
      <c r="V73" s="11">
        <f>[1]PRECEPTS!D73</f>
        <v>9500</v>
      </c>
      <c r="W73" s="11">
        <f t="shared" si="2"/>
        <v>105.79</v>
      </c>
      <c r="X73" s="11">
        <f t="shared" si="9"/>
        <v>175.4</v>
      </c>
      <c r="Y73" s="11">
        <f t="shared" si="3"/>
        <v>1700.64</v>
      </c>
      <c r="Z73" s="11">
        <f t="shared" si="10"/>
        <v>0</v>
      </c>
      <c r="AA73" s="11">
        <f t="shared" si="4"/>
        <v>299.43</v>
      </c>
      <c r="AB73" s="11">
        <f t="shared" si="5"/>
        <v>87.21</v>
      </c>
      <c r="AC73" s="11">
        <f t="shared" si="11"/>
        <v>36</v>
      </c>
      <c r="AD73" s="11">
        <f t="shared" si="12"/>
        <v>2404.4700000000003</v>
      </c>
      <c r="AE73" s="11">
        <f t="shared" si="13"/>
        <v>1602.98</v>
      </c>
      <c r="AF73" s="11">
        <f t="shared" si="13"/>
        <v>1870.14</v>
      </c>
      <c r="AG73" s="11">
        <f t="shared" si="13"/>
        <v>2137.31</v>
      </c>
      <c r="AH73" s="11">
        <f t="shared" si="13"/>
        <v>2404.4700000000003</v>
      </c>
      <c r="AI73" s="11">
        <f t="shared" si="13"/>
        <v>2938.8</v>
      </c>
      <c r="AJ73" s="11">
        <f t="shared" si="13"/>
        <v>3473.13</v>
      </c>
      <c r="AK73" s="11">
        <f t="shared" si="13"/>
        <v>4007.4500000000003</v>
      </c>
      <c r="AL73" s="11">
        <f t="shared" si="13"/>
        <v>4808.9400000000005</v>
      </c>
    </row>
    <row r="74" spans="1:38" ht="15.5" x14ac:dyDescent="0.35">
      <c r="A74" s="1" t="s">
        <v>105</v>
      </c>
      <c r="B74" s="11">
        <f>(ROUND((ROUND([1]PRECEPTS!$D74/[1]PRECEPTS!$F74,2)),2)*B$126/9)</f>
        <v>130.47333333333333</v>
      </c>
      <c r="C74" s="11">
        <f>(ROUND((ROUND([1]PRECEPTS!$D74/[1]PRECEPTS!$F74,2)),2)*C$126/9)</f>
        <v>152.2188888888889</v>
      </c>
      <c r="D74" s="11">
        <f>(ROUND((ROUND([1]PRECEPTS!$D74/[1]PRECEPTS!$F74,2)),2)*D$126/9)</f>
        <v>173.96444444444444</v>
      </c>
      <c r="E74" s="11">
        <f>(ROUND((ROUND([1]PRECEPTS!$D74/[1]PRECEPTS!$F74,2)),2)*E$126/9)</f>
        <v>195.71</v>
      </c>
      <c r="F74" s="11">
        <f>(ROUND((ROUND([1]PRECEPTS!$D74/[1]PRECEPTS!$F74,2)),2)*F$126/9)</f>
        <v>239.20111111111112</v>
      </c>
      <c r="G74" s="11">
        <f>(ROUND((ROUND([1]PRECEPTS!$D74/[1]PRECEPTS!$F74,2)),2)*G$126/9)</f>
        <v>282.6922222222222</v>
      </c>
      <c r="H74" s="11">
        <f>(ROUND((ROUND([1]PRECEPTS!$D74/[1]PRECEPTS!$F74,2)),2)*H$126/9)</f>
        <v>326.18333333333334</v>
      </c>
      <c r="I74" s="12">
        <f>(ROUND((ROUND([1]PRECEPTS!$D74/[1]PRECEPTS!$F74,2)),2)*I$126/9)</f>
        <v>391.42</v>
      </c>
      <c r="J74" s="1" t="s">
        <v>105</v>
      </c>
      <c r="K74" s="11">
        <f t="shared" si="14"/>
        <v>1662.92</v>
      </c>
      <c r="L74" s="11">
        <f t="shared" si="14"/>
        <v>1940.0800000000002</v>
      </c>
      <c r="M74" s="11">
        <f t="shared" si="14"/>
        <v>2217.2299999999996</v>
      </c>
      <c r="N74" s="11">
        <f t="shared" si="14"/>
        <v>2494.3900000000003</v>
      </c>
      <c r="O74" s="11">
        <f t="shared" si="14"/>
        <v>3048.7</v>
      </c>
      <c r="P74" s="11">
        <f t="shared" si="14"/>
        <v>3603.01</v>
      </c>
      <c r="Q74" s="11">
        <f t="shared" si="14"/>
        <v>4157.3100000000004</v>
      </c>
      <c r="R74" s="12">
        <f t="shared" si="14"/>
        <v>4988.7800000000007</v>
      </c>
      <c r="S74" s="1" t="s">
        <v>105</v>
      </c>
      <c r="T74" s="13">
        <f>[1]PRECEPTS!B74</f>
        <v>111.6</v>
      </c>
      <c r="U74" s="14">
        <v>20015.04</v>
      </c>
      <c r="V74" s="11">
        <f>[1]PRECEPTS!D74</f>
        <v>21841.759999999998</v>
      </c>
      <c r="W74" s="11">
        <f t="shared" si="2"/>
        <v>195.71</v>
      </c>
      <c r="X74" s="11">
        <f t="shared" si="9"/>
        <v>175.4</v>
      </c>
      <c r="Y74" s="11">
        <f t="shared" si="3"/>
        <v>1700.64</v>
      </c>
      <c r="Z74" s="11">
        <f t="shared" si="10"/>
        <v>0</v>
      </c>
      <c r="AA74" s="11">
        <f t="shared" si="4"/>
        <v>299.43</v>
      </c>
      <c r="AB74" s="11">
        <f t="shared" si="5"/>
        <v>87.21</v>
      </c>
      <c r="AC74" s="11">
        <f t="shared" si="11"/>
        <v>36</v>
      </c>
      <c r="AD74" s="11">
        <f t="shared" si="12"/>
        <v>2494.39</v>
      </c>
      <c r="AE74" s="11">
        <f t="shared" si="13"/>
        <v>1662.92</v>
      </c>
      <c r="AF74" s="11">
        <f t="shared" si="13"/>
        <v>1940.0800000000002</v>
      </c>
      <c r="AG74" s="11">
        <f t="shared" si="13"/>
        <v>2217.2299999999996</v>
      </c>
      <c r="AH74" s="11">
        <f t="shared" si="13"/>
        <v>2494.3900000000003</v>
      </c>
      <c r="AI74" s="11">
        <f t="shared" si="13"/>
        <v>3048.7</v>
      </c>
      <c r="AJ74" s="11">
        <f t="shared" si="13"/>
        <v>3603.01</v>
      </c>
      <c r="AK74" s="11">
        <f t="shared" si="13"/>
        <v>4157.3100000000004</v>
      </c>
      <c r="AL74" s="11">
        <f t="shared" ref="AL74:AL113" si="15">R74</f>
        <v>4988.7800000000007</v>
      </c>
    </row>
    <row r="75" spans="1:38" ht="15.5" x14ac:dyDescent="0.35">
      <c r="A75" s="1" t="s">
        <v>106</v>
      </c>
      <c r="B75" s="11">
        <f>(ROUND((ROUND([1]PRECEPTS!$D75/[1]PRECEPTS!$F75,2)),2)*B$126/9)</f>
        <v>105.24666666666667</v>
      </c>
      <c r="C75" s="11">
        <f>(ROUND((ROUND([1]PRECEPTS!$D75/[1]PRECEPTS!$F75,2)),2)*C$126/9)</f>
        <v>122.78777777777779</v>
      </c>
      <c r="D75" s="11">
        <f>(ROUND((ROUND([1]PRECEPTS!$D75/[1]PRECEPTS!$F75,2)),2)*D$126/9)</f>
        <v>140.32888888888888</v>
      </c>
      <c r="E75" s="11">
        <f>(ROUND((ROUND([1]PRECEPTS!$D75/[1]PRECEPTS!$F75,2)),2)*E$126/9)</f>
        <v>157.87</v>
      </c>
      <c r="F75" s="11">
        <f>(ROUND((ROUND([1]PRECEPTS!$D75/[1]PRECEPTS!$F75,2)),2)*F$126/9)</f>
        <v>192.95222222222225</v>
      </c>
      <c r="G75" s="11">
        <f>(ROUND((ROUND([1]PRECEPTS!$D75/[1]PRECEPTS!$F75,2)),2)*G$126/9)</f>
        <v>228.03444444444443</v>
      </c>
      <c r="H75" s="11">
        <f>(ROUND((ROUND([1]PRECEPTS!$D75/[1]PRECEPTS!$F75,2)),2)*H$126/9)</f>
        <v>263.11666666666667</v>
      </c>
      <c r="I75" s="12">
        <f>(ROUND((ROUND([1]PRECEPTS!$D75/[1]PRECEPTS!$F75,2)),2)*I$126/9)</f>
        <v>315.74</v>
      </c>
      <c r="J75" s="1" t="s">
        <v>106</v>
      </c>
      <c r="K75" s="11">
        <f t="shared" si="14"/>
        <v>1637.7</v>
      </c>
      <c r="L75" s="11">
        <f t="shared" si="14"/>
        <v>1910.65</v>
      </c>
      <c r="M75" s="11">
        <f t="shared" si="14"/>
        <v>2183.6</v>
      </c>
      <c r="N75" s="11">
        <f t="shared" si="14"/>
        <v>2456.5500000000002</v>
      </c>
      <c r="O75" s="11">
        <f t="shared" si="14"/>
        <v>3002.45</v>
      </c>
      <c r="P75" s="11">
        <f t="shared" si="14"/>
        <v>3548.3500000000004</v>
      </c>
      <c r="Q75" s="11">
        <f t="shared" si="14"/>
        <v>4094.25</v>
      </c>
      <c r="R75" s="12">
        <f t="shared" si="14"/>
        <v>4913.1000000000004</v>
      </c>
      <c r="S75" s="1" t="s">
        <v>106</v>
      </c>
      <c r="T75" s="13">
        <f>[1]PRECEPTS!B75</f>
        <v>2218.4</v>
      </c>
      <c r="U75" s="14">
        <v>329524</v>
      </c>
      <c r="V75" s="11">
        <f>[1]PRECEPTS!D75</f>
        <v>350217</v>
      </c>
      <c r="W75" s="11">
        <f t="shared" ref="W75:W115" si="16">E75</f>
        <v>157.87</v>
      </c>
      <c r="X75" s="11">
        <f t="shared" si="9"/>
        <v>175.4</v>
      </c>
      <c r="Y75" s="11">
        <f t="shared" ref="Y75:Y115" si="17">$N$130</f>
        <v>1700.64</v>
      </c>
      <c r="Z75" s="11">
        <f t="shared" si="10"/>
        <v>0</v>
      </c>
      <c r="AA75" s="11">
        <f t="shared" ref="AA75:AA115" si="18">$N$133</f>
        <v>299.43</v>
      </c>
      <c r="AB75" s="11">
        <f t="shared" ref="AB75:AB115" si="19">$N$132</f>
        <v>87.21</v>
      </c>
      <c r="AC75" s="11">
        <f t="shared" si="11"/>
        <v>36</v>
      </c>
      <c r="AD75" s="11">
        <f t="shared" si="12"/>
        <v>2456.5500000000002</v>
      </c>
      <c r="AE75" s="11">
        <f t="shared" ref="AE75:AK107" si="20">K75</f>
        <v>1637.7</v>
      </c>
      <c r="AF75" s="11">
        <f t="shared" si="20"/>
        <v>1910.65</v>
      </c>
      <c r="AG75" s="11">
        <f t="shared" si="20"/>
        <v>2183.6</v>
      </c>
      <c r="AH75" s="11">
        <f t="shared" si="20"/>
        <v>2456.5500000000002</v>
      </c>
      <c r="AI75" s="11">
        <f t="shared" si="20"/>
        <v>3002.45</v>
      </c>
      <c r="AJ75" s="11">
        <f t="shared" si="20"/>
        <v>3548.3500000000004</v>
      </c>
      <c r="AK75" s="11">
        <f t="shared" si="20"/>
        <v>4094.25</v>
      </c>
      <c r="AL75" s="11">
        <f t="shared" si="15"/>
        <v>4913.1000000000004</v>
      </c>
    </row>
    <row r="76" spans="1:38" ht="15.5" x14ac:dyDescent="0.35">
      <c r="A76" s="1" t="s">
        <v>107</v>
      </c>
      <c r="B76" s="11">
        <f>(ROUND((ROUND([1]PRECEPTS!$D76/[1]PRECEPTS!$F76,2)),2)*B$126/9)</f>
        <v>57.28</v>
      </c>
      <c r="C76" s="11">
        <f>(ROUND((ROUND([1]PRECEPTS!$D76/[1]PRECEPTS!$F76,2)),2)*C$126/9)</f>
        <v>66.826666666666668</v>
      </c>
      <c r="D76" s="11">
        <f>(ROUND((ROUND([1]PRECEPTS!$D76/[1]PRECEPTS!$F76,2)),2)*D$126/9)</f>
        <v>76.373333333333335</v>
      </c>
      <c r="E76" s="11">
        <f>(ROUND((ROUND([1]PRECEPTS!$D76/[1]PRECEPTS!$F76,2)),2)*E$126/9)</f>
        <v>85.92</v>
      </c>
      <c r="F76" s="11">
        <f>(ROUND((ROUND([1]PRECEPTS!$D76/[1]PRECEPTS!$F76,2)),2)*F$126/9)</f>
        <v>105.01333333333334</v>
      </c>
      <c r="G76" s="11">
        <f>(ROUND((ROUND([1]PRECEPTS!$D76/[1]PRECEPTS!$F76,2)),2)*G$126/9)</f>
        <v>124.10666666666667</v>
      </c>
      <c r="H76" s="11">
        <f>(ROUND((ROUND([1]PRECEPTS!$D76/[1]PRECEPTS!$F76,2)),2)*H$126/9)</f>
        <v>143.19999999999999</v>
      </c>
      <c r="I76" s="12">
        <f>(ROUND((ROUND([1]PRECEPTS!$D76/[1]PRECEPTS!$F76,2)),2)*I$126/9)</f>
        <v>171.84</v>
      </c>
      <c r="J76" s="1" t="s">
        <v>107</v>
      </c>
      <c r="K76" s="11">
        <f t="shared" ref="K76:R107" si="21">(ROUND(B76,2))+(ROUND(K$128,2))+(ROUND(B$128,2))</f>
        <v>1589.73</v>
      </c>
      <c r="L76" s="11">
        <f t="shared" si="21"/>
        <v>1854.69</v>
      </c>
      <c r="M76" s="11">
        <f t="shared" si="21"/>
        <v>2119.64</v>
      </c>
      <c r="N76" s="11">
        <f t="shared" si="21"/>
        <v>2384.6000000000004</v>
      </c>
      <c r="O76" s="11">
        <f t="shared" si="21"/>
        <v>2914.51</v>
      </c>
      <c r="P76" s="11">
        <f t="shared" si="21"/>
        <v>3444.4300000000003</v>
      </c>
      <c r="Q76" s="11">
        <f t="shared" si="21"/>
        <v>3974.33</v>
      </c>
      <c r="R76" s="12">
        <f t="shared" si="21"/>
        <v>4769.2000000000007</v>
      </c>
      <c r="S76" s="1" t="s">
        <v>107</v>
      </c>
      <c r="T76" s="13">
        <f>[1]PRECEPTS!B76</f>
        <v>838</v>
      </c>
      <c r="U76" s="14">
        <v>70000</v>
      </c>
      <c r="V76" s="11">
        <f>[1]PRECEPTS!D76</f>
        <v>72000</v>
      </c>
      <c r="W76" s="11">
        <f t="shared" si="16"/>
        <v>85.92</v>
      </c>
      <c r="X76" s="11">
        <f t="shared" ref="X76:X116" si="22">$E$128</f>
        <v>175.4</v>
      </c>
      <c r="Y76" s="11">
        <f t="shared" si="17"/>
        <v>1700.64</v>
      </c>
      <c r="Z76" s="11">
        <f t="shared" ref="Z76:Z113" si="23">$N$131</f>
        <v>0</v>
      </c>
      <c r="AA76" s="11">
        <f t="shared" si="18"/>
        <v>299.43</v>
      </c>
      <c r="AB76" s="11">
        <f t="shared" si="19"/>
        <v>87.21</v>
      </c>
      <c r="AC76" s="11">
        <f t="shared" ref="AC76:AC113" si="24">$N$134</f>
        <v>36</v>
      </c>
      <c r="AD76" s="11">
        <f t="shared" ref="AD76:AD113" si="25">SUM(W76:AC76)</f>
        <v>2384.6</v>
      </c>
      <c r="AE76" s="11">
        <f t="shared" si="20"/>
        <v>1589.73</v>
      </c>
      <c r="AF76" s="11">
        <f t="shared" si="20"/>
        <v>1854.69</v>
      </c>
      <c r="AG76" s="11">
        <f t="shared" si="20"/>
        <v>2119.64</v>
      </c>
      <c r="AH76" s="11">
        <f t="shared" si="20"/>
        <v>2384.6000000000004</v>
      </c>
      <c r="AI76" s="11">
        <f t="shared" si="20"/>
        <v>2914.51</v>
      </c>
      <c r="AJ76" s="11">
        <f t="shared" si="20"/>
        <v>3444.4300000000003</v>
      </c>
      <c r="AK76" s="11">
        <f t="shared" si="20"/>
        <v>3974.33</v>
      </c>
      <c r="AL76" s="11">
        <f t="shared" si="15"/>
        <v>4769.2000000000007</v>
      </c>
    </row>
    <row r="77" spans="1:38" ht="15.5" x14ac:dyDescent="0.35">
      <c r="A77" s="1" t="s">
        <v>108</v>
      </c>
      <c r="B77" s="11">
        <f>(ROUND((ROUND([1]PRECEPTS!$D77/[1]PRECEPTS!$F77,2)),2)*B$126/9)</f>
        <v>50.06</v>
      </c>
      <c r="C77" s="11">
        <f>(ROUND((ROUND([1]PRECEPTS!$D77/[1]PRECEPTS!$F77,2)),2)*C$126/9)</f>
        <v>58.403333333333336</v>
      </c>
      <c r="D77" s="11">
        <f>(ROUND((ROUND([1]PRECEPTS!$D77/[1]PRECEPTS!$F77,2)),2)*D$126/9)</f>
        <v>66.74666666666667</v>
      </c>
      <c r="E77" s="11">
        <f>(ROUND((ROUND([1]PRECEPTS!$D77/[1]PRECEPTS!$F77,2)),2)*E$126/9)</f>
        <v>75.09</v>
      </c>
      <c r="F77" s="11">
        <f>(ROUND((ROUND([1]PRECEPTS!$D77/[1]PRECEPTS!$F77,2)),2)*F$126/9)</f>
        <v>91.776666666666671</v>
      </c>
      <c r="G77" s="11">
        <f>(ROUND((ROUND([1]PRECEPTS!$D77/[1]PRECEPTS!$F77,2)),2)*G$126/9)</f>
        <v>108.46333333333334</v>
      </c>
      <c r="H77" s="11">
        <f>(ROUND((ROUND([1]PRECEPTS!$D77/[1]PRECEPTS!$F77,2)),2)*H$126/9)</f>
        <v>125.15000000000002</v>
      </c>
      <c r="I77" s="12">
        <f>(ROUND((ROUND([1]PRECEPTS!$D77/[1]PRECEPTS!$F77,2)),2)*I$126/9)</f>
        <v>150.18</v>
      </c>
      <c r="J77" s="1" t="s">
        <v>108</v>
      </c>
      <c r="K77" s="11">
        <f t="shared" si="21"/>
        <v>1582.51</v>
      </c>
      <c r="L77" s="11">
        <f t="shared" si="21"/>
        <v>1846.2600000000002</v>
      </c>
      <c r="M77" s="11">
        <f t="shared" si="21"/>
        <v>2110.02</v>
      </c>
      <c r="N77" s="11">
        <f t="shared" si="21"/>
        <v>2373.7700000000004</v>
      </c>
      <c r="O77" s="11">
        <f t="shared" si="21"/>
        <v>2901.28</v>
      </c>
      <c r="P77" s="11">
        <f t="shared" si="21"/>
        <v>3428.78</v>
      </c>
      <c r="Q77" s="11">
        <f t="shared" si="21"/>
        <v>3956.28</v>
      </c>
      <c r="R77" s="12">
        <f t="shared" si="21"/>
        <v>4747.5400000000009</v>
      </c>
      <c r="S77" s="1" t="s">
        <v>108</v>
      </c>
      <c r="T77" s="13">
        <f>[1]PRECEPTS!B77</f>
        <v>1771.1</v>
      </c>
      <c r="U77" s="14">
        <v>133000</v>
      </c>
      <c r="V77" s="11">
        <f>[1]PRECEPTS!D77</f>
        <v>133000</v>
      </c>
      <c r="W77" s="11">
        <f t="shared" si="16"/>
        <v>75.09</v>
      </c>
      <c r="X77" s="11">
        <f t="shared" si="22"/>
        <v>175.4</v>
      </c>
      <c r="Y77" s="11">
        <f t="shared" si="17"/>
        <v>1700.64</v>
      </c>
      <c r="Z77" s="11">
        <f t="shared" si="23"/>
        <v>0</v>
      </c>
      <c r="AA77" s="11">
        <f t="shared" si="18"/>
        <v>299.43</v>
      </c>
      <c r="AB77" s="11">
        <f t="shared" si="19"/>
        <v>87.21</v>
      </c>
      <c r="AC77" s="11">
        <f t="shared" si="24"/>
        <v>36</v>
      </c>
      <c r="AD77" s="11">
        <f t="shared" si="25"/>
        <v>2373.77</v>
      </c>
      <c r="AE77" s="11">
        <f t="shared" si="20"/>
        <v>1582.51</v>
      </c>
      <c r="AF77" s="11">
        <f t="shared" si="20"/>
        <v>1846.2600000000002</v>
      </c>
      <c r="AG77" s="11">
        <f t="shared" si="20"/>
        <v>2110.02</v>
      </c>
      <c r="AH77" s="11">
        <f t="shared" si="20"/>
        <v>2373.7700000000004</v>
      </c>
      <c r="AI77" s="11">
        <f t="shared" si="20"/>
        <v>2901.28</v>
      </c>
      <c r="AJ77" s="11">
        <f t="shared" si="20"/>
        <v>3428.78</v>
      </c>
      <c r="AK77" s="11">
        <f t="shared" si="20"/>
        <v>3956.28</v>
      </c>
      <c r="AL77" s="11">
        <f t="shared" si="15"/>
        <v>4747.5400000000009</v>
      </c>
    </row>
    <row r="78" spans="1:38" ht="15.5" x14ac:dyDescent="0.35">
      <c r="A78" s="1" t="s">
        <v>109</v>
      </c>
      <c r="B78" s="11">
        <f>(ROUND((ROUND([1]PRECEPTS!$D78/[1]PRECEPTS!$F78,2)),2)*B$126/9)</f>
        <v>61.486666666666665</v>
      </c>
      <c r="C78" s="11">
        <f>(ROUND((ROUND([1]PRECEPTS!$D78/[1]PRECEPTS!$F78,2)),2)*C$126/9)</f>
        <v>71.734444444444449</v>
      </c>
      <c r="D78" s="11">
        <f>(ROUND((ROUND([1]PRECEPTS!$D78/[1]PRECEPTS!$F78,2)),2)*D$126/9)</f>
        <v>81.982222222222219</v>
      </c>
      <c r="E78" s="11">
        <f>(ROUND((ROUND([1]PRECEPTS!$D78/[1]PRECEPTS!$F78,2)),2)*E$126/9)</f>
        <v>92.23</v>
      </c>
      <c r="F78" s="11">
        <f>(ROUND((ROUND([1]PRECEPTS!$D78/[1]PRECEPTS!$F78,2)),2)*F$126/9)</f>
        <v>112.72555555555556</v>
      </c>
      <c r="G78" s="11">
        <f>(ROUND((ROUND([1]PRECEPTS!$D78/[1]PRECEPTS!$F78,2)),2)*G$126/9)</f>
        <v>133.2211111111111</v>
      </c>
      <c r="H78" s="11">
        <f>(ROUND((ROUND([1]PRECEPTS!$D78/[1]PRECEPTS!$F78,2)),2)*H$126/9)</f>
        <v>153.71666666666667</v>
      </c>
      <c r="I78" s="12">
        <f>(ROUND((ROUND([1]PRECEPTS!$D78/[1]PRECEPTS!$F78,2)),2)*I$126/9)</f>
        <v>184.46</v>
      </c>
      <c r="J78" s="1" t="s">
        <v>109</v>
      </c>
      <c r="K78" s="11">
        <f t="shared" si="21"/>
        <v>1593.94</v>
      </c>
      <c r="L78" s="11">
        <f t="shared" si="21"/>
        <v>1859.5900000000001</v>
      </c>
      <c r="M78" s="11">
        <f t="shared" si="21"/>
        <v>2125.25</v>
      </c>
      <c r="N78" s="11">
        <f t="shared" si="21"/>
        <v>2390.9100000000003</v>
      </c>
      <c r="O78" s="11">
        <f t="shared" si="21"/>
        <v>2922.23</v>
      </c>
      <c r="P78" s="11">
        <f t="shared" si="21"/>
        <v>3453.54</v>
      </c>
      <c r="Q78" s="11">
        <f t="shared" si="21"/>
        <v>3984.85</v>
      </c>
      <c r="R78" s="12">
        <f t="shared" si="21"/>
        <v>4781.8200000000006</v>
      </c>
      <c r="S78" s="1" t="s">
        <v>109</v>
      </c>
      <c r="T78" s="13">
        <f>[1]PRECEPTS!B78</f>
        <v>458.9</v>
      </c>
      <c r="U78" s="14">
        <v>39993</v>
      </c>
      <c r="V78" s="11">
        <f>[1]PRECEPTS!D78</f>
        <v>42323</v>
      </c>
      <c r="W78" s="11">
        <f t="shared" si="16"/>
        <v>92.23</v>
      </c>
      <c r="X78" s="11">
        <f t="shared" si="22"/>
        <v>175.4</v>
      </c>
      <c r="Y78" s="11">
        <f t="shared" si="17"/>
        <v>1700.64</v>
      </c>
      <c r="Z78" s="11">
        <f t="shared" si="23"/>
        <v>0</v>
      </c>
      <c r="AA78" s="11">
        <f t="shared" si="18"/>
        <v>299.43</v>
      </c>
      <c r="AB78" s="11">
        <f t="shared" si="19"/>
        <v>87.21</v>
      </c>
      <c r="AC78" s="11">
        <f t="shared" si="24"/>
        <v>36</v>
      </c>
      <c r="AD78" s="11">
        <f t="shared" si="25"/>
        <v>2390.91</v>
      </c>
      <c r="AE78" s="11">
        <f t="shared" si="20"/>
        <v>1593.94</v>
      </c>
      <c r="AF78" s="11">
        <f t="shared" si="20"/>
        <v>1859.5900000000001</v>
      </c>
      <c r="AG78" s="11">
        <f t="shared" si="20"/>
        <v>2125.25</v>
      </c>
      <c r="AH78" s="11">
        <f t="shared" si="20"/>
        <v>2390.9100000000003</v>
      </c>
      <c r="AI78" s="11">
        <f t="shared" si="20"/>
        <v>2922.23</v>
      </c>
      <c r="AJ78" s="11">
        <f t="shared" si="20"/>
        <v>3453.54</v>
      </c>
      <c r="AK78" s="11">
        <f t="shared" si="20"/>
        <v>3984.85</v>
      </c>
      <c r="AL78" s="11">
        <f t="shared" si="15"/>
        <v>4781.8200000000006</v>
      </c>
    </row>
    <row r="79" spans="1:38" ht="15.5" x14ac:dyDescent="0.35">
      <c r="A79" s="1" t="s">
        <v>110</v>
      </c>
      <c r="B79" s="11">
        <f>(ROUND((ROUND([1]PRECEPTS!$D79/[1]PRECEPTS!$F79,2)),2)*B$126/9)</f>
        <v>42.466666666666669</v>
      </c>
      <c r="C79" s="11">
        <f>(ROUND((ROUND([1]PRECEPTS!$D79/[1]PRECEPTS!$F79,2)),2)*C$126/9)</f>
        <v>49.544444444444451</v>
      </c>
      <c r="D79" s="11">
        <f>(ROUND((ROUND([1]PRECEPTS!$D79/[1]PRECEPTS!$F79,2)),2)*D$126/9)</f>
        <v>56.622222222222227</v>
      </c>
      <c r="E79" s="11">
        <f>(ROUND((ROUND([1]PRECEPTS!$D79/[1]PRECEPTS!$F79,2)),2)*E$126/9)</f>
        <v>63.70000000000001</v>
      </c>
      <c r="F79" s="11">
        <f>(ROUND((ROUND([1]PRECEPTS!$D79/[1]PRECEPTS!$F79,2)),2)*F$126/9)</f>
        <v>77.855555555555554</v>
      </c>
      <c r="G79" s="11">
        <f>(ROUND((ROUND([1]PRECEPTS!$D79/[1]PRECEPTS!$F79,2)),2)*G$126/9)</f>
        <v>92.01111111111112</v>
      </c>
      <c r="H79" s="11">
        <f>(ROUND((ROUND([1]PRECEPTS!$D79/[1]PRECEPTS!$F79,2)),2)*H$126/9)</f>
        <v>106.16666666666667</v>
      </c>
      <c r="I79" s="12">
        <f>(ROUND((ROUND([1]PRECEPTS!$D79/[1]PRECEPTS!$F79,2)),2)*I$126/9)</f>
        <v>127.40000000000002</v>
      </c>
      <c r="J79" s="1" t="s">
        <v>110</v>
      </c>
      <c r="K79" s="11">
        <f t="shared" si="21"/>
        <v>1574.92</v>
      </c>
      <c r="L79" s="11">
        <f t="shared" si="21"/>
        <v>1837.4</v>
      </c>
      <c r="M79" s="11">
        <f t="shared" si="21"/>
        <v>2099.89</v>
      </c>
      <c r="N79" s="11">
        <f t="shared" si="21"/>
        <v>2362.38</v>
      </c>
      <c r="O79" s="11">
        <f t="shared" si="21"/>
        <v>2887.36</v>
      </c>
      <c r="P79" s="11">
        <f t="shared" si="21"/>
        <v>3412.3300000000004</v>
      </c>
      <c r="Q79" s="11">
        <f t="shared" si="21"/>
        <v>3937.3</v>
      </c>
      <c r="R79" s="12">
        <f t="shared" si="21"/>
        <v>4724.76</v>
      </c>
      <c r="S79" s="1" t="s">
        <v>110</v>
      </c>
      <c r="T79" s="13">
        <f>[1]PRECEPTS!B79</f>
        <v>536.79999999999995</v>
      </c>
      <c r="U79" s="14">
        <v>32500</v>
      </c>
      <c r="V79" s="11">
        <f>[1]PRECEPTS!D79</f>
        <v>34195</v>
      </c>
      <c r="W79" s="11">
        <f t="shared" si="16"/>
        <v>63.70000000000001</v>
      </c>
      <c r="X79" s="11">
        <f t="shared" si="22"/>
        <v>175.4</v>
      </c>
      <c r="Y79" s="11">
        <f t="shared" si="17"/>
        <v>1700.64</v>
      </c>
      <c r="Z79" s="11">
        <f t="shared" si="23"/>
        <v>0</v>
      </c>
      <c r="AA79" s="11">
        <f t="shared" si="18"/>
        <v>299.43</v>
      </c>
      <c r="AB79" s="11">
        <f t="shared" si="19"/>
        <v>87.21</v>
      </c>
      <c r="AC79" s="11">
        <f t="shared" si="24"/>
        <v>36</v>
      </c>
      <c r="AD79" s="11">
        <f t="shared" si="25"/>
        <v>2362.38</v>
      </c>
      <c r="AE79" s="11">
        <f t="shared" si="20"/>
        <v>1574.92</v>
      </c>
      <c r="AF79" s="11">
        <f t="shared" si="20"/>
        <v>1837.4</v>
      </c>
      <c r="AG79" s="11">
        <f t="shared" si="20"/>
        <v>2099.89</v>
      </c>
      <c r="AH79" s="11">
        <f t="shared" si="20"/>
        <v>2362.38</v>
      </c>
      <c r="AI79" s="11">
        <f t="shared" si="20"/>
        <v>2887.36</v>
      </c>
      <c r="AJ79" s="11">
        <f t="shared" si="20"/>
        <v>3412.3300000000004</v>
      </c>
      <c r="AK79" s="11">
        <f t="shared" si="20"/>
        <v>3937.3</v>
      </c>
      <c r="AL79" s="11">
        <f t="shared" si="15"/>
        <v>4724.76</v>
      </c>
    </row>
    <row r="80" spans="1:38" ht="15.5" x14ac:dyDescent="0.35">
      <c r="A80" s="1" t="s">
        <v>111</v>
      </c>
      <c r="B80" s="11">
        <f>(ROUND((ROUND([1]PRECEPTS!$D80/[1]PRECEPTS!$F80,2)),2)*B$126/9)</f>
        <v>35.880000000000003</v>
      </c>
      <c r="C80" s="11">
        <f>(ROUND((ROUND([1]PRECEPTS!$D80/[1]PRECEPTS!$F80,2)),2)*C$126/9)</f>
        <v>41.86</v>
      </c>
      <c r="D80" s="11">
        <f>(ROUND((ROUND([1]PRECEPTS!$D80/[1]PRECEPTS!$F80,2)),2)*D$126/9)</f>
        <v>47.84</v>
      </c>
      <c r="E80" s="11">
        <f>(ROUND((ROUND([1]PRECEPTS!$D80/[1]PRECEPTS!$F80,2)),2)*E$126/9)</f>
        <v>53.82</v>
      </c>
      <c r="F80" s="11">
        <f>(ROUND((ROUND([1]PRECEPTS!$D80/[1]PRECEPTS!$F80,2)),2)*F$126/9)</f>
        <v>65.78</v>
      </c>
      <c r="G80" s="11">
        <f>(ROUND((ROUND([1]PRECEPTS!$D80/[1]PRECEPTS!$F80,2)),2)*G$126/9)</f>
        <v>77.739999999999995</v>
      </c>
      <c r="H80" s="11">
        <f>(ROUND((ROUND([1]PRECEPTS!$D80/[1]PRECEPTS!$F80,2)),2)*H$126/9)</f>
        <v>89.699999999999989</v>
      </c>
      <c r="I80" s="12">
        <f>(ROUND((ROUND([1]PRECEPTS!$D80/[1]PRECEPTS!$F80,2)),2)*I$126/9)</f>
        <v>107.64</v>
      </c>
      <c r="J80" s="1" t="s">
        <v>111</v>
      </c>
      <c r="K80" s="11">
        <f t="shared" si="21"/>
        <v>1568.3300000000002</v>
      </c>
      <c r="L80" s="11">
        <f t="shared" si="21"/>
        <v>1829.72</v>
      </c>
      <c r="M80" s="11">
        <f t="shared" si="21"/>
        <v>2091.1099999999997</v>
      </c>
      <c r="N80" s="11">
        <f t="shared" si="21"/>
        <v>2352.5000000000005</v>
      </c>
      <c r="O80" s="11">
        <f t="shared" si="21"/>
        <v>2875.28</v>
      </c>
      <c r="P80" s="11">
        <f t="shared" si="21"/>
        <v>3398.06</v>
      </c>
      <c r="Q80" s="11">
        <f t="shared" si="21"/>
        <v>3920.83</v>
      </c>
      <c r="R80" s="12">
        <f t="shared" si="21"/>
        <v>4705.0000000000009</v>
      </c>
      <c r="S80" s="1" t="s">
        <v>111</v>
      </c>
      <c r="T80" s="13">
        <f>[1]PRECEPTS!B80</f>
        <v>195.1</v>
      </c>
      <c r="U80" s="14">
        <v>10000</v>
      </c>
      <c r="V80" s="11">
        <f>[1]PRECEPTS!D80</f>
        <v>10500</v>
      </c>
      <c r="W80" s="11">
        <f>E80</f>
        <v>53.82</v>
      </c>
      <c r="X80" s="11">
        <f t="shared" si="22"/>
        <v>175.4</v>
      </c>
      <c r="Y80" s="11">
        <f t="shared" si="17"/>
        <v>1700.64</v>
      </c>
      <c r="Z80" s="11">
        <f t="shared" si="23"/>
        <v>0</v>
      </c>
      <c r="AA80" s="11">
        <f t="shared" si="18"/>
        <v>299.43</v>
      </c>
      <c r="AB80" s="11">
        <f t="shared" si="19"/>
        <v>87.21</v>
      </c>
      <c r="AC80" s="11">
        <f t="shared" si="24"/>
        <v>36</v>
      </c>
      <c r="AD80" s="11">
        <f t="shared" si="25"/>
        <v>2352.5</v>
      </c>
      <c r="AE80" s="11">
        <f t="shared" si="20"/>
        <v>1568.3300000000002</v>
      </c>
      <c r="AF80" s="11">
        <f t="shared" si="20"/>
        <v>1829.72</v>
      </c>
      <c r="AG80" s="11">
        <f t="shared" si="20"/>
        <v>2091.1099999999997</v>
      </c>
      <c r="AH80" s="11">
        <f t="shared" si="20"/>
        <v>2352.5000000000005</v>
      </c>
      <c r="AI80" s="11">
        <f t="shared" si="20"/>
        <v>2875.28</v>
      </c>
      <c r="AJ80" s="11">
        <f t="shared" si="20"/>
        <v>3398.06</v>
      </c>
      <c r="AK80" s="11">
        <f t="shared" si="20"/>
        <v>3920.83</v>
      </c>
      <c r="AL80" s="11">
        <f t="shared" si="15"/>
        <v>4705.0000000000009</v>
      </c>
    </row>
    <row r="81" spans="1:38" ht="15.5" x14ac:dyDescent="0.35">
      <c r="A81" s="1" t="s">
        <v>112</v>
      </c>
      <c r="B81" s="11">
        <f>(ROUND((ROUND([1]PRECEPTS!$D81/[1]PRECEPTS!$F81,2)),2)*B$126/9)</f>
        <v>70.459999999999994</v>
      </c>
      <c r="C81" s="11">
        <f>(ROUND((ROUND([1]PRECEPTS!$D81/[1]PRECEPTS!$F81,2)),2)*C$126/9)</f>
        <v>82.203333333333319</v>
      </c>
      <c r="D81" s="11">
        <f>(ROUND((ROUND([1]PRECEPTS!$D81/[1]PRECEPTS!$F81,2)),2)*D$126/9)</f>
        <v>93.946666666666658</v>
      </c>
      <c r="E81" s="11">
        <f>(ROUND((ROUND([1]PRECEPTS!$D81/[1]PRECEPTS!$F81,2)),2)*E$126/9)</f>
        <v>105.69</v>
      </c>
      <c r="F81" s="11">
        <f>(ROUND((ROUND([1]PRECEPTS!$D81/[1]PRECEPTS!$F81,2)),2)*F$126/9)</f>
        <v>129.17666666666665</v>
      </c>
      <c r="G81" s="11">
        <f>(ROUND((ROUND([1]PRECEPTS!$D81/[1]PRECEPTS!$F81,2)),2)*G$126/9)</f>
        <v>152.66333333333333</v>
      </c>
      <c r="H81" s="11">
        <f>(ROUND((ROUND([1]PRECEPTS!$D81/[1]PRECEPTS!$F81,2)),2)*H$126/9)</f>
        <v>176.14999999999998</v>
      </c>
      <c r="I81" s="12">
        <f>(ROUND((ROUND([1]PRECEPTS!$D81/[1]PRECEPTS!$F81,2)),2)*I$126/9)</f>
        <v>211.38</v>
      </c>
      <c r="J81" s="1" t="s">
        <v>112</v>
      </c>
      <c r="K81" s="11">
        <f t="shared" si="21"/>
        <v>1602.91</v>
      </c>
      <c r="L81" s="11">
        <f t="shared" si="21"/>
        <v>1870.0600000000002</v>
      </c>
      <c r="M81" s="11">
        <f t="shared" si="21"/>
        <v>2137.2199999999998</v>
      </c>
      <c r="N81" s="11">
        <f t="shared" si="21"/>
        <v>2404.3700000000003</v>
      </c>
      <c r="O81" s="11">
        <f t="shared" si="21"/>
        <v>2938.68</v>
      </c>
      <c r="P81" s="11">
        <f t="shared" si="21"/>
        <v>3472.98</v>
      </c>
      <c r="Q81" s="11">
        <f t="shared" si="21"/>
        <v>4007.28</v>
      </c>
      <c r="R81" s="12">
        <f t="shared" si="21"/>
        <v>4808.7400000000007</v>
      </c>
      <c r="S81" s="1" t="s">
        <v>112</v>
      </c>
      <c r="T81" s="13">
        <f>[1]PRECEPTS!B81</f>
        <v>1604.6</v>
      </c>
      <c r="U81" s="14">
        <v>144786.44</v>
      </c>
      <c r="V81" s="11">
        <f>[1]PRECEPTS!D81</f>
        <v>169586.96</v>
      </c>
      <c r="W81" s="11">
        <f>E81</f>
        <v>105.69</v>
      </c>
      <c r="X81" s="11">
        <f t="shared" si="22"/>
        <v>175.4</v>
      </c>
      <c r="Y81" s="11">
        <f t="shared" si="17"/>
        <v>1700.64</v>
      </c>
      <c r="Z81" s="11">
        <f t="shared" si="23"/>
        <v>0</v>
      </c>
      <c r="AA81" s="11">
        <f t="shared" si="18"/>
        <v>299.43</v>
      </c>
      <c r="AB81" s="11">
        <f t="shared" si="19"/>
        <v>87.21</v>
      </c>
      <c r="AC81" s="11">
        <f t="shared" si="24"/>
        <v>36</v>
      </c>
      <c r="AD81" s="11">
        <f t="shared" si="25"/>
        <v>2404.37</v>
      </c>
      <c r="AE81" s="11">
        <f t="shared" si="20"/>
        <v>1602.91</v>
      </c>
      <c r="AF81" s="11">
        <f t="shared" si="20"/>
        <v>1870.0600000000002</v>
      </c>
      <c r="AG81" s="11">
        <f t="shared" si="20"/>
        <v>2137.2199999999998</v>
      </c>
      <c r="AH81" s="11">
        <f t="shared" si="20"/>
        <v>2404.3700000000003</v>
      </c>
      <c r="AI81" s="11">
        <f t="shared" si="20"/>
        <v>2938.68</v>
      </c>
      <c r="AJ81" s="11">
        <f t="shared" si="20"/>
        <v>3472.98</v>
      </c>
      <c r="AK81" s="11">
        <f t="shared" si="20"/>
        <v>4007.28</v>
      </c>
      <c r="AL81" s="11">
        <f t="shared" si="15"/>
        <v>4808.7400000000007</v>
      </c>
    </row>
    <row r="82" spans="1:38" ht="15.5" x14ac:dyDescent="0.35">
      <c r="A82" s="1" t="s">
        <v>113</v>
      </c>
      <c r="B82" s="11">
        <f>(ROUND((ROUND([1]PRECEPTS!$D82/[1]PRECEPTS!$F82,2)),2)*B$126/9)</f>
        <v>73.61333333333333</v>
      </c>
      <c r="C82" s="11">
        <f>(ROUND((ROUND([1]PRECEPTS!$D82/[1]PRECEPTS!$F82,2)),2)*C$126/9)</f>
        <v>85.882222222222225</v>
      </c>
      <c r="D82" s="11">
        <f>(ROUND((ROUND([1]PRECEPTS!$D82/[1]PRECEPTS!$F82,2)),2)*D$126/9)</f>
        <v>98.151111111111106</v>
      </c>
      <c r="E82" s="11">
        <f>(ROUND((ROUND([1]PRECEPTS!$D82/[1]PRECEPTS!$F82,2)),2)*E$126/9)</f>
        <v>110.42</v>
      </c>
      <c r="F82" s="11">
        <f>(ROUND((ROUND([1]PRECEPTS!$D82/[1]PRECEPTS!$F82,2)),2)*F$126/9)</f>
        <v>134.95777777777778</v>
      </c>
      <c r="G82" s="11">
        <f>(ROUND((ROUND([1]PRECEPTS!$D82/[1]PRECEPTS!$F82,2)),2)*G$126/9)</f>
        <v>159.49555555555557</v>
      </c>
      <c r="H82" s="11">
        <f>(ROUND((ROUND([1]PRECEPTS!$D82/[1]PRECEPTS!$F82,2)),2)*H$126/9)</f>
        <v>184.03333333333333</v>
      </c>
      <c r="I82" s="12">
        <f>(ROUND((ROUND([1]PRECEPTS!$D82/[1]PRECEPTS!$F82,2)),2)*I$126/9)</f>
        <v>220.84</v>
      </c>
      <c r="J82" s="1" t="s">
        <v>113</v>
      </c>
      <c r="K82" s="11">
        <f t="shared" si="21"/>
        <v>1606.06</v>
      </c>
      <c r="L82" s="11">
        <f t="shared" si="21"/>
        <v>1873.7400000000002</v>
      </c>
      <c r="M82" s="11">
        <f t="shared" si="21"/>
        <v>2141.42</v>
      </c>
      <c r="N82" s="11">
        <f t="shared" si="21"/>
        <v>2409.1000000000004</v>
      </c>
      <c r="O82" s="11">
        <f t="shared" si="21"/>
        <v>2944.46</v>
      </c>
      <c r="P82" s="11">
        <f t="shared" si="21"/>
        <v>3479.82</v>
      </c>
      <c r="Q82" s="11">
        <f t="shared" si="21"/>
        <v>4015.1600000000003</v>
      </c>
      <c r="R82" s="12">
        <f t="shared" si="21"/>
        <v>4818.2000000000007</v>
      </c>
      <c r="S82" s="1" t="s">
        <v>113</v>
      </c>
      <c r="T82" s="13">
        <f>[1]PRECEPTS!B82</f>
        <v>610</v>
      </c>
      <c r="U82" s="14">
        <v>69130</v>
      </c>
      <c r="V82" s="11">
        <f>[1]PRECEPTS!D82</f>
        <v>67356</v>
      </c>
      <c r="W82" s="11">
        <f t="shared" si="16"/>
        <v>110.42</v>
      </c>
      <c r="X82" s="11">
        <f t="shared" si="22"/>
        <v>175.4</v>
      </c>
      <c r="Y82" s="11">
        <f t="shared" si="17"/>
        <v>1700.64</v>
      </c>
      <c r="Z82" s="11">
        <f t="shared" si="23"/>
        <v>0</v>
      </c>
      <c r="AA82" s="11">
        <f t="shared" si="18"/>
        <v>299.43</v>
      </c>
      <c r="AB82" s="11">
        <f t="shared" si="19"/>
        <v>87.21</v>
      </c>
      <c r="AC82" s="11">
        <f t="shared" si="24"/>
        <v>36</v>
      </c>
      <c r="AD82" s="11">
        <f t="shared" si="25"/>
        <v>2409.1</v>
      </c>
      <c r="AE82" s="11">
        <f t="shared" si="20"/>
        <v>1606.06</v>
      </c>
      <c r="AF82" s="11">
        <f t="shared" si="20"/>
        <v>1873.7400000000002</v>
      </c>
      <c r="AG82" s="11">
        <f t="shared" si="20"/>
        <v>2141.42</v>
      </c>
      <c r="AH82" s="11">
        <f t="shared" si="20"/>
        <v>2409.1000000000004</v>
      </c>
      <c r="AI82" s="11">
        <f t="shared" si="20"/>
        <v>2944.46</v>
      </c>
      <c r="AJ82" s="11">
        <f t="shared" si="20"/>
        <v>3479.82</v>
      </c>
      <c r="AK82" s="11">
        <f t="shared" si="20"/>
        <v>4015.1600000000003</v>
      </c>
      <c r="AL82" s="11">
        <f t="shared" si="15"/>
        <v>4818.2000000000007</v>
      </c>
    </row>
    <row r="83" spans="1:38" ht="15.5" x14ac:dyDescent="0.35">
      <c r="A83" s="1" t="s">
        <v>114</v>
      </c>
      <c r="B83" s="11">
        <f>(ROUND((ROUND([1]PRECEPTS!$D83/[1]PRECEPTS!$F83,2)),2)*B$126/9)</f>
        <v>73.800000000000011</v>
      </c>
      <c r="C83" s="11">
        <f>(ROUND((ROUND([1]PRECEPTS!$D83/[1]PRECEPTS!$F83,2)),2)*C$126/9)</f>
        <v>86.1</v>
      </c>
      <c r="D83" s="11">
        <f>(ROUND((ROUND([1]PRECEPTS!$D83/[1]PRECEPTS!$F83,2)),2)*D$126/9)</f>
        <v>98.4</v>
      </c>
      <c r="E83" s="11">
        <f>(ROUND((ROUND([1]PRECEPTS!$D83/[1]PRECEPTS!$F83,2)),2)*E$126/9)</f>
        <v>110.7</v>
      </c>
      <c r="F83" s="11">
        <f>(ROUND((ROUND([1]PRECEPTS!$D83/[1]PRECEPTS!$F83,2)),2)*F$126/9)</f>
        <v>135.30000000000001</v>
      </c>
      <c r="G83" s="11">
        <f>(ROUND((ROUND([1]PRECEPTS!$D83/[1]PRECEPTS!$F83,2)),2)*G$126/9)</f>
        <v>159.9</v>
      </c>
      <c r="H83" s="11">
        <f>(ROUND((ROUND([1]PRECEPTS!$D83/[1]PRECEPTS!$F83,2)),2)*H$126/9)</f>
        <v>184.5</v>
      </c>
      <c r="I83" s="12">
        <f>(ROUND((ROUND([1]PRECEPTS!$D83/[1]PRECEPTS!$F83,2)),2)*I$126/9)</f>
        <v>221.4</v>
      </c>
      <c r="J83" s="1" t="s">
        <v>114</v>
      </c>
      <c r="K83" s="11">
        <f t="shared" si="21"/>
        <v>1606.25</v>
      </c>
      <c r="L83" s="11">
        <f t="shared" si="21"/>
        <v>1873.96</v>
      </c>
      <c r="M83" s="11">
        <f t="shared" si="21"/>
        <v>2141.67</v>
      </c>
      <c r="N83" s="11">
        <f t="shared" si="21"/>
        <v>2409.38</v>
      </c>
      <c r="O83" s="11">
        <f t="shared" si="21"/>
        <v>2944.8</v>
      </c>
      <c r="P83" s="11">
        <f t="shared" si="21"/>
        <v>3480.2200000000003</v>
      </c>
      <c r="Q83" s="11">
        <f t="shared" si="21"/>
        <v>4015.63</v>
      </c>
      <c r="R83" s="12">
        <f t="shared" si="21"/>
        <v>4818.76</v>
      </c>
      <c r="S83" s="1" t="s">
        <v>114</v>
      </c>
      <c r="T83" s="13">
        <f>[1]PRECEPTS!B83</f>
        <v>861.2</v>
      </c>
      <c r="U83" s="14">
        <v>92183</v>
      </c>
      <c r="V83" s="11">
        <f>[1]PRECEPTS!D83</f>
        <v>95335</v>
      </c>
      <c r="W83" s="11">
        <f t="shared" si="16"/>
        <v>110.7</v>
      </c>
      <c r="X83" s="11">
        <f t="shared" si="22"/>
        <v>175.4</v>
      </c>
      <c r="Y83" s="11">
        <f t="shared" si="17"/>
        <v>1700.64</v>
      </c>
      <c r="Z83" s="11">
        <f t="shared" si="23"/>
        <v>0</v>
      </c>
      <c r="AA83" s="11">
        <f t="shared" si="18"/>
        <v>299.43</v>
      </c>
      <c r="AB83" s="11">
        <f t="shared" si="19"/>
        <v>87.21</v>
      </c>
      <c r="AC83" s="11">
        <f t="shared" si="24"/>
        <v>36</v>
      </c>
      <c r="AD83" s="11">
        <f t="shared" si="25"/>
        <v>2409.38</v>
      </c>
      <c r="AE83" s="11">
        <f t="shared" si="20"/>
        <v>1606.25</v>
      </c>
      <c r="AF83" s="11">
        <f t="shared" si="20"/>
        <v>1873.96</v>
      </c>
      <c r="AG83" s="11">
        <f t="shared" si="20"/>
        <v>2141.67</v>
      </c>
      <c r="AH83" s="11">
        <f t="shared" si="20"/>
        <v>2409.38</v>
      </c>
      <c r="AI83" s="11">
        <f t="shared" si="20"/>
        <v>2944.8</v>
      </c>
      <c r="AJ83" s="11">
        <f t="shared" si="20"/>
        <v>3480.2200000000003</v>
      </c>
      <c r="AK83" s="11">
        <f t="shared" si="20"/>
        <v>4015.63</v>
      </c>
      <c r="AL83" s="11">
        <f t="shared" si="15"/>
        <v>4818.76</v>
      </c>
    </row>
    <row r="84" spans="1:38" ht="15.5" x14ac:dyDescent="0.35">
      <c r="A84" s="1" t="s">
        <v>115</v>
      </c>
      <c r="B84" s="11">
        <f>(ROUND((ROUND([1]PRECEPTS!$D84/[1]PRECEPTS!$F84,2)),2)*B$126/9)</f>
        <v>79.066666666666663</v>
      </c>
      <c r="C84" s="11">
        <f>(ROUND((ROUND([1]PRECEPTS!$D84/[1]PRECEPTS!$F84,2)),2)*C$126/9)</f>
        <v>92.24444444444444</v>
      </c>
      <c r="D84" s="11">
        <f>(ROUND((ROUND([1]PRECEPTS!$D84/[1]PRECEPTS!$F84,2)),2)*D$126/9)</f>
        <v>105.42222222222222</v>
      </c>
      <c r="E84" s="11">
        <f>(ROUND((ROUND([1]PRECEPTS!$D84/[1]PRECEPTS!$F84,2)),2)*E$126/9)</f>
        <v>118.59999999999998</v>
      </c>
      <c r="F84" s="11">
        <f>(ROUND((ROUND([1]PRECEPTS!$D84/[1]PRECEPTS!$F84,2)),2)*F$126/9)</f>
        <v>144.95555555555555</v>
      </c>
      <c r="G84" s="11">
        <f>(ROUND((ROUND([1]PRECEPTS!$D84/[1]PRECEPTS!$F84,2)),2)*G$126/9)</f>
        <v>171.3111111111111</v>
      </c>
      <c r="H84" s="11">
        <f>(ROUND((ROUND([1]PRECEPTS!$D84/[1]PRECEPTS!$F84,2)),2)*H$126/9)</f>
        <v>197.66666666666666</v>
      </c>
      <c r="I84" s="12">
        <f>(ROUND((ROUND([1]PRECEPTS!$D84/[1]PRECEPTS!$F84,2)),2)*I$126/9)</f>
        <v>237.19999999999996</v>
      </c>
      <c r="J84" s="1" t="s">
        <v>115</v>
      </c>
      <c r="K84" s="11">
        <f t="shared" si="21"/>
        <v>1611.52</v>
      </c>
      <c r="L84" s="11">
        <f t="shared" si="21"/>
        <v>1880.1000000000001</v>
      </c>
      <c r="M84" s="11">
        <f t="shared" si="21"/>
        <v>2148.69</v>
      </c>
      <c r="N84" s="11">
        <f t="shared" si="21"/>
        <v>2417.2800000000002</v>
      </c>
      <c r="O84" s="11">
        <f t="shared" si="21"/>
        <v>2954.46</v>
      </c>
      <c r="P84" s="11">
        <f t="shared" si="21"/>
        <v>3491.63</v>
      </c>
      <c r="Q84" s="11">
        <f t="shared" si="21"/>
        <v>4028.8</v>
      </c>
      <c r="R84" s="12">
        <f t="shared" si="21"/>
        <v>4834.5600000000004</v>
      </c>
      <c r="S84" s="1" t="s">
        <v>115</v>
      </c>
      <c r="T84" s="13">
        <f>[1]PRECEPTS!B84</f>
        <v>538.6</v>
      </c>
      <c r="U84" s="14">
        <v>60395</v>
      </c>
      <c r="V84" s="11">
        <f>[1]PRECEPTS!D84</f>
        <v>63878</v>
      </c>
      <c r="W84" s="11">
        <f t="shared" si="16"/>
        <v>118.59999999999998</v>
      </c>
      <c r="X84" s="11">
        <f t="shared" si="22"/>
        <v>175.4</v>
      </c>
      <c r="Y84" s="11">
        <f t="shared" si="17"/>
        <v>1700.64</v>
      </c>
      <c r="Z84" s="11">
        <f t="shared" si="23"/>
        <v>0</v>
      </c>
      <c r="AA84" s="11">
        <f t="shared" si="18"/>
        <v>299.43</v>
      </c>
      <c r="AB84" s="11">
        <f t="shared" si="19"/>
        <v>87.21</v>
      </c>
      <c r="AC84" s="11">
        <f t="shared" si="24"/>
        <v>36</v>
      </c>
      <c r="AD84" s="11">
        <f t="shared" si="25"/>
        <v>2417.2800000000002</v>
      </c>
      <c r="AE84" s="11">
        <f t="shared" si="20"/>
        <v>1611.52</v>
      </c>
      <c r="AF84" s="11">
        <f t="shared" si="20"/>
        <v>1880.1000000000001</v>
      </c>
      <c r="AG84" s="11">
        <f t="shared" si="20"/>
        <v>2148.69</v>
      </c>
      <c r="AH84" s="11">
        <f t="shared" si="20"/>
        <v>2417.2800000000002</v>
      </c>
      <c r="AI84" s="11">
        <f t="shared" si="20"/>
        <v>2954.46</v>
      </c>
      <c r="AJ84" s="11">
        <f t="shared" si="20"/>
        <v>3491.63</v>
      </c>
      <c r="AK84" s="11">
        <f t="shared" si="20"/>
        <v>4028.8</v>
      </c>
      <c r="AL84" s="11">
        <f t="shared" si="15"/>
        <v>4834.5600000000004</v>
      </c>
    </row>
    <row r="85" spans="1:38" ht="15.5" x14ac:dyDescent="0.35">
      <c r="A85" s="1" t="s">
        <v>116</v>
      </c>
      <c r="B85" s="11">
        <f>(ROUND((ROUND([1]PRECEPTS!$D85/[1]PRECEPTS!$F85,2)),2)*B$126/9)</f>
        <v>55.04666666666666</v>
      </c>
      <c r="C85" s="11">
        <f>(ROUND((ROUND([1]PRECEPTS!$D85/[1]PRECEPTS!$F85,2)),2)*C$126/9)</f>
        <v>64.221111111111114</v>
      </c>
      <c r="D85" s="11">
        <f>(ROUND((ROUND([1]PRECEPTS!$D85/[1]PRECEPTS!$F85,2)),2)*D$126/9)</f>
        <v>73.395555555555546</v>
      </c>
      <c r="E85" s="11">
        <f>(ROUND((ROUND([1]PRECEPTS!$D85/[1]PRECEPTS!$F85,2)),2)*E$126/9)</f>
        <v>82.57</v>
      </c>
      <c r="F85" s="11">
        <f>(ROUND((ROUND([1]PRECEPTS!$D85/[1]PRECEPTS!$F85,2)),2)*F$126/9)</f>
        <v>100.91888888888889</v>
      </c>
      <c r="G85" s="11">
        <f>(ROUND((ROUND([1]PRECEPTS!$D85/[1]PRECEPTS!$F85,2)),2)*G$126/9)</f>
        <v>119.26777777777777</v>
      </c>
      <c r="H85" s="11">
        <f>(ROUND((ROUND([1]PRECEPTS!$D85/[1]PRECEPTS!$F85,2)),2)*H$126/9)</f>
        <v>137.61666666666667</v>
      </c>
      <c r="I85" s="12">
        <f>(ROUND((ROUND([1]PRECEPTS!$D85/[1]PRECEPTS!$F85,2)),2)*I$126/9)</f>
        <v>165.14</v>
      </c>
      <c r="J85" s="1" t="s">
        <v>116</v>
      </c>
      <c r="K85" s="11">
        <f t="shared" si="21"/>
        <v>1587.5</v>
      </c>
      <c r="L85" s="11">
        <f t="shared" si="21"/>
        <v>1852.0800000000002</v>
      </c>
      <c r="M85" s="11">
        <f t="shared" si="21"/>
        <v>2116.67</v>
      </c>
      <c r="N85" s="11">
        <f t="shared" si="21"/>
        <v>2381.2500000000005</v>
      </c>
      <c r="O85" s="11">
        <f t="shared" si="21"/>
        <v>2910.42</v>
      </c>
      <c r="P85" s="11">
        <f t="shared" si="21"/>
        <v>3439.59</v>
      </c>
      <c r="Q85" s="11">
        <f t="shared" si="21"/>
        <v>3968.75</v>
      </c>
      <c r="R85" s="12">
        <f t="shared" si="21"/>
        <v>4762.5000000000009</v>
      </c>
      <c r="S85" s="1" t="s">
        <v>116</v>
      </c>
      <c r="T85" s="13">
        <f>[1]PRECEPTS!B85</f>
        <v>1271.7</v>
      </c>
      <c r="U85" s="14">
        <v>91326</v>
      </c>
      <c r="V85" s="11">
        <f>[1]PRECEPTS!D85</f>
        <v>105000</v>
      </c>
      <c r="W85" s="11">
        <f t="shared" si="16"/>
        <v>82.57</v>
      </c>
      <c r="X85" s="11">
        <f t="shared" si="22"/>
        <v>175.4</v>
      </c>
      <c r="Y85" s="11">
        <f t="shared" si="17"/>
        <v>1700.64</v>
      </c>
      <c r="Z85" s="11">
        <f t="shared" si="23"/>
        <v>0</v>
      </c>
      <c r="AA85" s="11">
        <f t="shared" si="18"/>
        <v>299.43</v>
      </c>
      <c r="AB85" s="11">
        <f t="shared" si="19"/>
        <v>87.21</v>
      </c>
      <c r="AC85" s="11">
        <f t="shared" si="24"/>
        <v>36</v>
      </c>
      <c r="AD85" s="11">
        <f t="shared" si="25"/>
        <v>2381.25</v>
      </c>
      <c r="AE85" s="11">
        <f t="shared" si="20"/>
        <v>1587.5</v>
      </c>
      <c r="AF85" s="11">
        <f t="shared" si="20"/>
        <v>1852.0800000000002</v>
      </c>
      <c r="AG85" s="11">
        <f t="shared" si="20"/>
        <v>2116.67</v>
      </c>
      <c r="AH85" s="11">
        <f t="shared" si="20"/>
        <v>2381.2500000000005</v>
      </c>
      <c r="AI85" s="11">
        <f t="shared" si="20"/>
        <v>2910.42</v>
      </c>
      <c r="AJ85" s="11">
        <f t="shared" si="20"/>
        <v>3439.59</v>
      </c>
      <c r="AK85" s="11">
        <f t="shared" si="20"/>
        <v>3968.75</v>
      </c>
      <c r="AL85" s="11">
        <f t="shared" si="15"/>
        <v>4762.5000000000009</v>
      </c>
    </row>
    <row r="86" spans="1:38" ht="15.5" x14ac:dyDescent="0.35">
      <c r="A86" s="1" t="s">
        <v>117</v>
      </c>
      <c r="B86" s="11">
        <f>(ROUND((ROUND([1]PRECEPTS!$D86/[1]PRECEPTS!$F86,2)),2)*B$126/9)</f>
        <v>63.573333333333331</v>
      </c>
      <c r="C86" s="11">
        <f>(ROUND((ROUND([1]PRECEPTS!$D86/[1]PRECEPTS!$F86,2)),2)*C$126/9)</f>
        <v>74.168888888888887</v>
      </c>
      <c r="D86" s="11">
        <f>(ROUND((ROUND([1]PRECEPTS!$D86/[1]PRECEPTS!$F86,2)),2)*D$126/9)</f>
        <v>84.76444444444445</v>
      </c>
      <c r="E86" s="11">
        <f>(ROUND((ROUND([1]PRECEPTS!$D86/[1]PRECEPTS!$F86,2)),2)*E$126/9)</f>
        <v>95.36</v>
      </c>
      <c r="F86" s="11">
        <f>(ROUND((ROUND([1]PRECEPTS!$D86/[1]PRECEPTS!$F86,2)),2)*F$126/9)</f>
        <v>116.55111111111111</v>
      </c>
      <c r="G86" s="11">
        <f>(ROUND((ROUND([1]PRECEPTS!$D86/[1]PRECEPTS!$F86,2)),2)*G$126/9)</f>
        <v>137.74222222222224</v>
      </c>
      <c r="H86" s="11">
        <f>(ROUND((ROUND([1]PRECEPTS!$D86/[1]PRECEPTS!$F86,2)),2)*H$126/9)</f>
        <v>158.93333333333334</v>
      </c>
      <c r="I86" s="12">
        <f>(ROUND((ROUND([1]PRECEPTS!$D86/[1]PRECEPTS!$F86,2)),2)*I$126/9)</f>
        <v>190.72</v>
      </c>
      <c r="J86" s="1" t="s">
        <v>117</v>
      </c>
      <c r="K86" s="11">
        <f t="shared" si="21"/>
        <v>1596.02</v>
      </c>
      <c r="L86" s="11">
        <f t="shared" si="21"/>
        <v>1862.0300000000002</v>
      </c>
      <c r="M86" s="11">
        <f t="shared" si="21"/>
        <v>2128.0299999999997</v>
      </c>
      <c r="N86" s="11">
        <f t="shared" si="21"/>
        <v>2394.0400000000004</v>
      </c>
      <c r="O86" s="11">
        <f t="shared" si="21"/>
        <v>2926.05</v>
      </c>
      <c r="P86" s="11">
        <f t="shared" si="21"/>
        <v>3458.06</v>
      </c>
      <c r="Q86" s="11">
        <f t="shared" si="21"/>
        <v>3990.06</v>
      </c>
      <c r="R86" s="12">
        <f t="shared" si="21"/>
        <v>4788.0800000000008</v>
      </c>
      <c r="S86" s="1" t="s">
        <v>117</v>
      </c>
      <c r="T86" s="13">
        <f>[1]PRECEPTS!B86</f>
        <v>157.30000000000001</v>
      </c>
      <c r="U86" s="14">
        <v>14500</v>
      </c>
      <c r="V86" s="11">
        <f>[1]PRECEPTS!D86</f>
        <v>15000</v>
      </c>
      <c r="W86" s="11">
        <f t="shared" si="16"/>
        <v>95.36</v>
      </c>
      <c r="X86" s="11">
        <f t="shared" si="22"/>
        <v>175.4</v>
      </c>
      <c r="Y86" s="11">
        <f t="shared" si="17"/>
        <v>1700.64</v>
      </c>
      <c r="Z86" s="11">
        <f t="shared" si="23"/>
        <v>0</v>
      </c>
      <c r="AA86" s="11">
        <f t="shared" si="18"/>
        <v>299.43</v>
      </c>
      <c r="AB86" s="11">
        <f t="shared" si="19"/>
        <v>87.21</v>
      </c>
      <c r="AC86" s="11">
        <f t="shared" si="24"/>
        <v>36</v>
      </c>
      <c r="AD86" s="11">
        <f t="shared" si="25"/>
        <v>2394.04</v>
      </c>
      <c r="AE86" s="11">
        <f t="shared" si="20"/>
        <v>1596.02</v>
      </c>
      <c r="AF86" s="11">
        <f t="shared" si="20"/>
        <v>1862.0300000000002</v>
      </c>
      <c r="AG86" s="11">
        <f t="shared" si="20"/>
        <v>2128.0299999999997</v>
      </c>
      <c r="AH86" s="11">
        <f t="shared" si="20"/>
        <v>2394.0400000000004</v>
      </c>
      <c r="AI86" s="11">
        <f t="shared" si="20"/>
        <v>2926.05</v>
      </c>
      <c r="AJ86" s="11">
        <f t="shared" si="20"/>
        <v>3458.06</v>
      </c>
      <c r="AK86" s="11">
        <f t="shared" si="20"/>
        <v>3990.06</v>
      </c>
      <c r="AL86" s="11">
        <f t="shared" si="15"/>
        <v>4788.0800000000008</v>
      </c>
    </row>
    <row r="87" spans="1:38" ht="15.5" x14ac:dyDescent="0.35">
      <c r="A87" s="1" t="s">
        <v>118</v>
      </c>
      <c r="B87" s="11">
        <f>(ROUND((ROUND([1]PRECEPTS!$D87/[1]PRECEPTS!$F87,2)),2)*B$126/9)</f>
        <v>56.233333333333327</v>
      </c>
      <c r="C87" s="11">
        <f>(ROUND((ROUND([1]PRECEPTS!$D87/[1]PRECEPTS!$F87,2)),2)*C$126/9)</f>
        <v>65.605555555555554</v>
      </c>
      <c r="D87" s="11">
        <f>(ROUND((ROUND([1]PRECEPTS!$D87/[1]PRECEPTS!$F87,2)),2)*D$126/9)</f>
        <v>74.977777777777774</v>
      </c>
      <c r="E87" s="11">
        <f>(ROUND((ROUND([1]PRECEPTS!$D87/[1]PRECEPTS!$F87,2)),2)*E$126/9)</f>
        <v>84.35</v>
      </c>
      <c r="F87" s="11">
        <f>(ROUND((ROUND([1]PRECEPTS!$D87/[1]PRECEPTS!$F87,2)),2)*F$126/9)</f>
        <v>103.09444444444443</v>
      </c>
      <c r="G87" s="11">
        <f>(ROUND((ROUND([1]PRECEPTS!$D87/[1]PRECEPTS!$F87,2)),2)*G$126/9)</f>
        <v>121.83888888888889</v>
      </c>
      <c r="H87" s="11">
        <f>(ROUND((ROUND([1]PRECEPTS!$D87/[1]PRECEPTS!$F87,2)),2)*H$126/9)</f>
        <v>140.58333333333334</v>
      </c>
      <c r="I87" s="12">
        <f>(ROUND((ROUND([1]PRECEPTS!$D87/[1]PRECEPTS!$F87,2)),2)*I$126/9)</f>
        <v>168.7</v>
      </c>
      <c r="J87" s="1" t="s">
        <v>118</v>
      </c>
      <c r="K87" s="11">
        <f t="shared" si="21"/>
        <v>1588.68</v>
      </c>
      <c r="L87" s="11">
        <f t="shared" si="21"/>
        <v>1853.47</v>
      </c>
      <c r="M87" s="11">
        <f t="shared" si="21"/>
        <v>2118.25</v>
      </c>
      <c r="N87" s="11">
        <f t="shared" si="21"/>
        <v>2383.0300000000002</v>
      </c>
      <c r="O87" s="11">
        <f t="shared" si="21"/>
        <v>2912.59</v>
      </c>
      <c r="P87" s="11">
        <f t="shared" si="21"/>
        <v>3442.1600000000003</v>
      </c>
      <c r="Q87" s="11">
        <f t="shared" si="21"/>
        <v>3971.71</v>
      </c>
      <c r="R87" s="12">
        <f t="shared" si="21"/>
        <v>4766.0600000000004</v>
      </c>
      <c r="S87" s="1" t="s">
        <v>118</v>
      </c>
      <c r="T87" s="13">
        <f>[1]PRECEPTS!B87</f>
        <v>1421.8</v>
      </c>
      <c r="U87" s="14">
        <v>117000</v>
      </c>
      <c r="V87" s="11">
        <f>[1]PRECEPTS!D87</f>
        <v>119925</v>
      </c>
      <c r="W87" s="11">
        <f t="shared" si="16"/>
        <v>84.35</v>
      </c>
      <c r="X87" s="11">
        <f t="shared" si="22"/>
        <v>175.4</v>
      </c>
      <c r="Y87" s="11">
        <f t="shared" si="17"/>
        <v>1700.64</v>
      </c>
      <c r="Z87" s="11">
        <f t="shared" si="23"/>
        <v>0</v>
      </c>
      <c r="AA87" s="11">
        <f t="shared" si="18"/>
        <v>299.43</v>
      </c>
      <c r="AB87" s="11">
        <f t="shared" si="19"/>
        <v>87.21</v>
      </c>
      <c r="AC87" s="11">
        <f t="shared" si="24"/>
        <v>36</v>
      </c>
      <c r="AD87" s="11">
        <f t="shared" si="25"/>
        <v>2383.0300000000002</v>
      </c>
      <c r="AE87" s="11">
        <f t="shared" si="20"/>
        <v>1588.68</v>
      </c>
      <c r="AF87" s="11">
        <f t="shared" si="20"/>
        <v>1853.47</v>
      </c>
      <c r="AG87" s="11">
        <f t="shared" si="20"/>
        <v>2118.25</v>
      </c>
      <c r="AH87" s="11">
        <f t="shared" si="20"/>
        <v>2383.0300000000002</v>
      </c>
      <c r="AI87" s="11">
        <f t="shared" si="20"/>
        <v>2912.59</v>
      </c>
      <c r="AJ87" s="11">
        <f t="shared" si="20"/>
        <v>3442.1600000000003</v>
      </c>
      <c r="AK87" s="11">
        <f t="shared" si="20"/>
        <v>3971.71</v>
      </c>
      <c r="AL87" s="11">
        <f t="shared" si="15"/>
        <v>4766.0600000000004</v>
      </c>
    </row>
    <row r="88" spans="1:38" ht="15.5" x14ac:dyDescent="0.35">
      <c r="A88" s="1" t="s">
        <v>119</v>
      </c>
      <c r="B88" s="11">
        <f>(ROUND((ROUND([1]PRECEPTS!$D88/[1]PRECEPTS!$F88,2)),2)*B$126/9)</f>
        <v>0</v>
      </c>
      <c r="C88" s="11">
        <f>(ROUND((ROUND([1]PRECEPTS!$D88/[1]PRECEPTS!$F88,2)),2)*C$126/9)</f>
        <v>0</v>
      </c>
      <c r="D88" s="11">
        <f>(ROUND((ROUND([1]PRECEPTS!$D88/[1]PRECEPTS!$F88,2)),2)*D$126/9)</f>
        <v>0</v>
      </c>
      <c r="E88" s="11">
        <f>(ROUND((ROUND([1]PRECEPTS!$D88/[1]PRECEPTS!$F88,2)),2)*E$126/9)</f>
        <v>0</v>
      </c>
      <c r="F88" s="11">
        <f>(ROUND((ROUND([1]PRECEPTS!$D88/[1]PRECEPTS!$F88,2)),2)*F$126/9)</f>
        <v>0</v>
      </c>
      <c r="G88" s="11">
        <f>(ROUND((ROUND([1]PRECEPTS!$D88/[1]PRECEPTS!$F88,2)),2)*G$126/9)</f>
        <v>0</v>
      </c>
      <c r="H88" s="11">
        <f>(ROUND((ROUND([1]PRECEPTS!$D88/[1]PRECEPTS!$F88,2)),2)*H$126/9)</f>
        <v>0</v>
      </c>
      <c r="I88" s="12">
        <f>(ROUND((ROUND([1]PRECEPTS!$D88/[1]PRECEPTS!$F88,2)),2)*I$126/9)</f>
        <v>0</v>
      </c>
      <c r="J88" s="1" t="s">
        <v>119</v>
      </c>
      <c r="K88" s="11">
        <f t="shared" si="21"/>
        <v>1532.45</v>
      </c>
      <c r="L88" s="11">
        <f t="shared" si="21"/>
        <v>1787.8600000000001</v>
      </c>
      <c r="M88" s="11">
        <f t="shared" si="21"/>
        <v>2043.27</v>
      </c>
      <c r="N88" s="11">
        <f t="shared" si="21"/>
        <v>2298.6800000000003</v>
      </c>
      <c r="O88" s="11">
        <f t="shared" si="21"/>
        <v>2809.5</v>
      </c>
      <c r="P88" s="11">
        <f t="shared" si="21"/>
        <v>3320.32</v>
      </c>
      <c r="Q88" s="11">
        <f t="shared" si="21"/>
        <v>3831.13</v>
      </c>
      <c r="R88" s="12">
        <f t="shared" si="21"/>
        <v>4597.3600000000006</v>
      </c>
      <c r="S88" s="1" t="s">
        <v>119</v>
      </c>
      <c r="T88" s="13">
        <f>[1]PRECEPTS!B88</f>
        <v>34.4</v>
      </c>
      <c r="U88" s="14">
        <v>0</v>
      </c>
      <c r="V88" s="11">
        <f>[1]PRECEPTS!D88</f>
        <v>0</v>
      </c>
      <c r="W88" s="11">
        <f t="shared" si="16"/>
        <v>0</v>
      </c>
      <c r="X88" s="11">
        <f t="shared" si="22"/>
        <v>175.4</v>
      </c>
      <c r="Y88" s="11">
        <f t="shared" si="17"/>
        <v>1700.64</v>
      </c>
      <c r="Z88" s="11">
        <f t="shared" si="23"/>
        <v>0</v>
      </c>
      <c r="AA88" s="11">
        <f t="shared" si="18"/>
        <v>299.43</v>
      </c>
      <c r="AB88" s="11">
        <f t="shared" si="19"/>
        <v>87.21</v>
      </c>
      <c r="AC88" s="11">
        <f t="shared" si="24"/>
        <v>36</v>
      </c>
      <c r="AD88" s="11">
        <f t="shared" si="25"/>
        <v>2298.6800000000003</v>
      </c>
      <c r="AE88" s="11">
        <f t="shared" si="20"/>
        <v>1532.45</v>
      </c>
      <c r="AF88" s="11">
        <f t="shared" si="20"/>
        <v>1787.8600000000001</v>
      </c>
      <c r="AG88" s="11">
        <f t="shared" si="20"/>
        <v>2043.27</v>
      </c>
      <c r="AH88" s="11">
        <f t="shared" si="20"/>
        <v>2298.6800000000003</v>
      </c>
      <c r="AI88" s="11">
        <f t="shared" si="20"/>
        <v>2809.5</v>
      </c>
      <c r="AJ88" s="11">
        <f t="shared" si="20"/>
        <v>3320.32</v>
      </c>
      <c r="AK88" s="11">
        <f t="shared" si="20"/>
        <v>3831.13</v>
      </c>
      <c r="AL88" s="11">
        <f t="shared" si="15"/>
        <v>4597.3600000000006</v>
      </c>
    </row>
    <row r="89" spans="1:38" ht="15.5" x14ac:dyDescent="0.35">
      <c r="A89" s="1" t="s">
        <v>120</v>
      </c>
      <c r="B89" s="11">
        <f>(ROUND((ROUND([1]PRECEPTS!$D89/[1]PRECEPTS!$F89,2)),2)*B$126/9)</f>
        <v>46.566666666666663</v>
      </c>
      <c r="C89" s="11">
        <f>(ROUND((ROUND([1]PRECEPTS!$D89/[1]PRECEPTS!$F89,2)),2)*C$126/9)</f>
        <v>54.327777777777769</v>
      </c>
      <c r="D89" s="11">
        <f>(ROUND((ROUND([1]PRECEPTS!$D89/[1]PRECEPTS!$F89,2)),2)*D$126/9)</f>
        <v>62.088888888888881</v>
      </c>
      <c r="E89" s="11">
        <f>(ROUND((ROUND([1]PRECEPTS!$D89/[1]PRECEPTS!$F89,2)),2)*E$126/9)</f>
        <v>69.849999999999994</v>
      </c>
      <c r="F89" s="11">
        <f>(ROUND((ROUND([1]PRECEPTS!$D89/[1]PRECEPTS!$F89,2)),2)*F$126/9)</f>
        <v>85.372222222222206</v>
      </c>
      <c r="G89" s="11">
        <f>(ROUND((ROUND([1]PRECEPTS!$D89/[1]PRECEPTS!$F89,2)),2)*G$126/9)</f>
        <v>100.89444444444445</v>
      </c>
      <c r="H89" s="11">
        <f>(ROUND((ROUND([1]PRECEPTS!$D89/[1]PRECEPTS!$F89,2)),2)*H$126/9)</f>
        <v>116.41666666666667</v>
      </c>
      <c r="I89" s="12">
        <f>(ROUND((ROUND([1]PRECEPTS!$D89/[1]PRECEPTS!$F89,2)),2)*I$126/9)</f>
        <v>139.69999999999999</v>
      </c>
      <c r="J89" s="1" t="s">
        <v>120</v>
      </c>
      <c r="K89" s="11">
        <f t="shared" si="21"/>
        <v>1579.02</v>
      </c>
      <c r="L89" s="11">
        <f t="shared" si="21"/>
        <v>1842.19</v>
      </c>
      <c r="M89" s="11">
        <f t="shared" si="21"/>
        <v>2105.3599999999997</v>
      </c>
      <c r="N89" s="11">
        <f t="shared" si="21"/>
        <v>2368.5300000000002</v>
      </c>
      <c r="O89" s="11">
        <f t="shared" si="21"/>
        <v>2894.87</v>
      </c>
      <c r="P89" s="11">
        <f t="shared" si="21"/>
        <v>3421.21</v>
      </c>
      <c r="Q89" s="11">
        <f t="shared" si="21"/>
        <v>3947.55</v>
      </c>
      <c r="R89" s="12">
        <f t="shared" si="21"/>
        <v>4737.0600000000004</v>
      </c>
      <c r="S89" s="1" t="s">
        <v>120</v>
      </c>
      <c r="T89" s="13">
        <f>[1]PRECEPTS!B89</f>
        <v>207.6</v>
      </c>
      <c r="U89" s="14">
        <v>14500</v>
      </c>
      <c r="V89" s="11">
        <f>[1]PRECEPTS!D89</f>
        <v>14500</v>
      </c>
      <c r="W89" s="11">
        <f t="shared" si="16"/>
        <v>69.849999999999994</v>
      </c>
      <c r="X89" s="11">
        <f t="shared" si="22"/>
        <v>175.4</v>
      </c>
      <c r="Y89" s="11">
        <f t="shared" si="17"/>
        <v>1700.64</v>
      </c>
      <c r="Z89" s="11">
        <f t="shared" si="23"/>
        <v>0</v>
      </c>
      <c r="AA89" s="11">
        <f t="shared" si="18"/>
        <v>299.43</v>
      </c>
      <c r="AB89" s="11">
        <f t="shared" si="19"/>
        <v>87.21</v>
      </c>
      <c r="AC89" s="11">
        <f t="shared" si="24"/>
        <v>36</v>
      </c>
      <c r="AD89" s="11">
        <f t="shared" si="25"/>
        <v>2368.5300000000002</v>
      </c>
      <c r="AE89" s="11">
        <f t="shared" si="20"/>
        <v>1579.02</v>
      </c>
      <c r="AF89" s="11">
        <f t="shared" si="20"/>
        <v>1842.19</v>
      </c>
      <c r="AG89" s="11">
        <f t="shared" si="20"/>
        <v>2105.3599999999997</v>
      </c>
      <c r="AH89" s="11">
        <f t="shared" si="20"/>
        <v>2368.5300000000002</v>
      </c>
      <c r="AI89" s="11">
        <f t="shared" si="20"/>
        <v>2894.87</v>
      </c>
      <c r="AJ89" s="11">
        <f t="shared" si="20"/>
        <v>3421.21</v>
      </c>
      <c r="AK89" s="11">
        <f t="shared" si="20"/>
        <v>3947.55</v>
      </c>
      <c r="AL89" s="11">
        <f t="shared" si="15"/>
        <v>4737.0600000000004</v>
      </c>
    </row>
    <row r="90" spans="1:38" ht="15.5" x14ac:dyDescent="0.35">
      <c r="A90" s="1" t="s">
        <v>121</v>
      </c>
      <c r="B90" s="11">
        <f>(ROUND((ROUND([1]PRECEPTS!$D90/[1]PRECEPTS!$F90,2)),2)*B$126/9)</f>
        <v>100.58666666666666</v>
      </c>
      <c r="C90" s="11">
        <f>(ROUND((ROUND([1]PRECEPTS!$D90/[1]PRECEPTS!$F90,2)),2)*C$126/9)</f>
        <v>117.35111111111109</v>
      </c>
      <c r="D90" s="11">
        <f>(ROUND((ROUND([1]PRECEPTS!$D90/[1]PRECEPTS!$F90,2)),2)*D$126/9)</f>
        <v>134.11555555555555</v>
      </c>
      <c r="E90" s="11">
        <f>(ROUND((ROUND([1]PRECEPTS!$D90/[1]PRECEPTS!$F90,2)),2)*E$126/9)</f>
        <v>150.88</v>
      </c>
      <c r="F90" s="11">
        <f>(ROUND((ROUND([1]PRECEPTS!$D90/[1]PRECEPTS!$F90,2)),2)*F$126/9)</f>
        <v>184.40888888888887</v>
      </c>
      <c r="G90" s="11">
        <f>(ROUND((ROUND([1]PRECEPTS!$D90/[1]PRECEPTS!$F90,2)),2)*G$126/9)</f>
        <v>217.9377777777778</v>
      </c>
      <c r="H90" s="11">
        <f>(ROUND((ROUND([1]PRECEPTS!$D90/[1]PRECEPTS!$F90,2)),2)*H$126/9)</f>
        <v>251.46666666666664</v>
      </c>
      <c r="I90" s="12">
        <f>(ROUND((ROUND([1]PRECEPTS!$D90/[1]PRECEPTS!$F90,2)),2)*I$126/9)</f>
        <v>301.76</v>
      </c>
      <c r="J90" s="1" t="s">
        <v>121</v>
      </c>
      <c r="K90" s="11">
        <f t="shared" si="21"/>
        <v>1633.04</v>
      </c>
      <c r="L90" s="11">
        <f t="shared" si="21"/>
        <v>1905.21</v>
      </c>
      <c r="M90" s="11">
        <f t="shared" si="21"/>
        <v>2177.39</v>
      </c>
      <c r="N90" s="11">
        <f t="shared" si="21"/>
        <v>2449.5600000000004</v>
      </c>
      <c r="O90" s="11">
        <f t="shared" si="21"/>
        <v>2993.91</v>
      </c>
      <c r="P90" s="11">
        <f t="shared" si="21"/>
        <v>3538.26</v>
      </c>
      <c r="Q90" s="11">
        <f t="shared" si="21"/>
        <v>4082.6</v>
      </c>
      <c r="R90" s="12">
        <f t="shared" si="21"/>
        <v>4899.1200000000008</v>
      </c>
      <c r="S90" s="1" t="s">
        <v>121</v>
      </c>
      <c r="T90" s="13">
        <f>[1]PRECEPTS!B90</f>
        <v>2783.5</v>
      </c>
      <c r="U90" s="14">
        <v>402491.63</v>
      </c>
      <c r="V90" s="11">
        <f>[1]PRECEPTS!D90</f>
        <v>419967</v>
      </c>
      <c r="W90" s="11">
        <f t="shared" si="16"/>
        <v>150.88</v>
      </c>
      <c r="X90" s="11">
        <f t="shared" si="22"/>
        <v>175.4</v>
      </c>
      <c r="Y90" s="11">
        <f t="shared" si="17"/>
        <v>1700.64</v>
      </c>
      <c r="Z90" s="11">
        <f t="shared" si="23"/>
        <v>0</v>
      </c>
      <c r="AA90" s="11">
        <f t="shared" si="18"/>
        <v>299.43</v>
      </c>
      <c r="AB90" s="11">
        <f t="shared" si="19"/>
        <v>87.21</v>
      </c>
      <c r="AC90" s="11">
        <f t="shared" si="24"/>
        <v>36</v>
      </c>
      <c r="AD90" s="11">
        <f t="shared" si="25"/>
        <v>2449.56</v>
      </c>
      <c r="AE90" s="11">
        <f t="shared" si="20"/>
        <v>1633.04</v>
      </c>
      <c r="AF90" s="11">
        <f t="shared" si="20"/>
        <v>1905.21</v>
      </c>
      <c r="AG90" s="11">
        <f t="shared" si="20"/>
        <v>2177.39</v>
      </c>
      <c r="AH90" s="11">
        <f t="shared" si="20"/>
        <v>2449.5600000000004</v>
      </c>
      <c r="AI90" s="11">
        <f t="shared" si="20"/>
        <v>2993.91</v>
      </c>
      <c r="AJ90" s="11">
        <f t="shared" si="20"/>
        <v>3538.26</v>
      </c>
      <c r="AK90" s="11">
        <f t="shared" si="20"/>
        <v>4082.6</v>
      </c>
      <c r="AL90" s="11">
        <f t="shared" si="15"/>
        <v>4899.1200000000008</v>
      </c>
    </row>
    <row r="91" spans="1:38" ht="15.5" x14ac:dyDescent="0.35">
      <c r="A91" s="1" t="s">
        <v>122</v>
      </c>
      <c r="B91" s="11">
        <f>(ROUND((ROUND([1]PRECEPTS!$D91/[1]PRECEPTS!$F91,2)),2)*B$126/9)</f>
        <v>123.81333333333333</v>
      </c>
      <c r="C91" s="11">
        <f>(ROUND((ROUND([1]PRECEPTS!$D91/[1]PRECEPTS!$F91,2)),2)*C$126/9)</f>
        <v>144.44888888888889</v>
      </c>
      <c r="D91" s="11">
        <f>(ROUND((ROUND([1]PRECEPTS!$D91/[1]PRECEPTS!$F91,2)),2)*D$126/9)</f>
        <v>165.08444444444444</v>
      </c>
      <c r="E91" s="11">
        <f>(ROUND((ROUND([1]PRECEPTS!$D91/[1]PRECEPTS!$F91,2)),2)*E$126/9)</f>
        <v>185.72</v>
      </c>
      <c r="F91" s="11">
        <f>(ROUND((ROUND([1]PRECEPTS!$D91/[1]PRECEPTS!$F91,2)),2)*F$126/9)</f>
        <v>226.99111111111111</v>
      </c>
      <c r="G91" s="11">
        <f>(ROUND((ROUND([1]PRECEPTS!$D91/[1]PRECEPTS!$F91,2)),2)*G$126/9)</f>
        <v>268.26222222222225</v>
      </c>
      <c r="H91" s="11">
        <f>(ROUND((ROUND([1]PRECEPTS!$D91/[1]PRECEPTS!$F91,2)),2)*H$126/9)</f>
        <v>309.53333333333336</v>
      </c>
      <c r="I91" s="12">
        <f>(ROUND((ROUND([1]PRECEPTS!$D91/[1]PRECEPTS!$F91,2)),2)*I$126/9)</f>
        <v>371.44</v>
      </c>
      <c r="J91" s="1" t="s">
        <v>122</v>
      </c>
      <c r="K91" s="11">
        <f t="shared" si="21"/>
        <v>1656.26</v>
      </c>
      <c r="L91" s="11">
        <f t="shared" si="21"/>
        <v>1932.3100000000002</v>
      </c>
      <c r="M91" s="11">
        <f t="shared" si="21"/>
        <v>2208.35</v>
      </c>
      <c r="N91" s="11">
        <f t="shared" si="21"/>
        <v>2484.4</v>
      </c>
      <c r="O91" s="11">
        <f t="shared" si="21"/>
        <v>3036.49</v>
      </c>
      <c r="P91" s="11">
        <f t="shared" si="21"/>
        <v>3588.5800000000004</v>
      </c>
      <c r="Q91" s="11">
        <f t="shared" si="21"/>
        <v>4140.66</v>
      </c>
      <c r="R91" s="12">
        <f t="shared" si="21"/>
        <v>4968.8</v>
      </c>
      <c r="S91" s="1" t="s">
        <v>122</v>
      </c>
      <c r="T91" s="13">
        <f>[1]PRECEPTS!B91</f>
        <v>2102.6999999999998</v>
      </c>
      <c r="U91" s="14">
        <v>362506</v>
      </c>
      <c r="V91" s="11">
        <f>[1]PRECEPTS!D91</f>
        <v>390519</v>
      </c>
      <c r="W91" s="11">
        <f t="shared" si="16"/>
        <v>185.72</v>
      </c>
      <c r="X91" s="11">
        <f t="shared" si="22"/>
        <v>175.4</v>
      </c>
      <c r="Y91" s="11">
        <f t="shared" si="17"/>
        <v>1700.64</v>
      </c>
      <c r="Z91" s="11">
        <f t="shared" si="23"/>
        <v>0</v>
      </c>
      <c r="AA91" s="11">
        <f t="shared" si="18"/>
        <v>299.43</v>
      </c>
      <c r="AB91" s="11">
        <f t="shared" si="19"/>
        <v>87.21</v>
      </c>
      <c r="AC91" s="11">
        <f t="shared" si="24"/>
        <v>36</v>
      </c>
      <c r="AD91" s="11">
        <f t="shared" si="25"/>
        <v>2484.4</v>
      </c>
      <c r="AE91" s="11">
        <f t="shared" si="20"/>
        <v>1656.26</v>
      </c>
      <c r="AF91" s="11">
        <f t="shared" si="20"/>
        <v>1932.3100000000002</v>
      </c>
      <c r="AG91" s="11">
        <f t="shared" si="20"/>
        <v>2208.35</v>
      </c>
      <c r="AH91" s="11">
        <f t="shared" si="20"/>
        <v>2484.4</v>
      </c>
      <c r="AI91" s="11">
        <f t="shared" si="20"/>
        <v>3036.49</v>
      </c>
      <c r="AJ91" s="11">
        <f t="shared" si="20"/>
        <v>3588.5800000000004</v>
      </c>
      <c r="AK91" s="11">
        <f t="shared" si="20"/>
        <v>4140.66</v>
      </c>
      <c r="AL91" s="11">
        <f t="shared" si="15"/>
        <v>4968.8</v>
      </c>
    </row>
    <row r="92" spans="1:38" ht="15.5" x14ac:dyDescent="0.35">
      <c r="A92" s="1" t="s">
        <v>123</v>
      </c>
      <c r="B92" s="11">
        <f>(ROUND((ROUND([1]PRECEPTS!$D92/[1]PRECEPTS!$F92,2)),2)*B$126/9)</f>
        <v>65.24666666666667</v>
      </c>
      <c r="C92" s="11">
        <f>(ROUND((ROUND([1]PRECEPTS!$D92/[1]PRECEPTS!$F92,2)),2)*C$126/9)</f>
        <v>76.121111111111119</v>
      </c>
      <c r="D92" s="11">
        <f>(ROUND((ROUND([1]PRECEPTS!$D92/[1]PRECEPTS!$F92,2)),2)*D$126/9)</f>
        <v>86.995555555555555</v>
      </c>
      <c r="E92" s="11">
        <f>(ROUND((ROUND([1]PRECEPTS!$D92/[1]PRECEPTS!$F92,2)),2)*E$126/9)</f>
        <v>97.87</v>
      </c>
      <c r="F92" s="11">
        <f>(ROUND((ROUND([1]PRECEPTS!$D92/[1]PRECEPTS!$F92,2)),2)*F$126/9)</f>
        <v>119.6188888888889</v>
      </c>
      <c r="G92" s="11">
        <f>(ROUND((ROUND([1]PRECEPTS!$D92/[1]PRECEPTS!$F92,2)),2)*G$126/9)</f>
        <v>141.36777777777777</v>
      </c>
      <c r="H92" s="11">
        <f>(ROUND((ROUND([1]PRECEPTS!$D92/[1]PRECEPTS!$F92,2)),2)*H$126/9)</f>
        <v>163.11666666666667</v>
      </c>
      <c r="I92" s="12">
        <f>(ROUND((ROUND([1]PRECEPTS!$D92/[1]PRECEPTS!$F92,2)),2)*I$126/9)</f>
        <v>195.74</v>
      </c>
      <c r="J92" s="1" t="s">
        <v>123</v>
      </c>
      <c r="K92" s="11">
        <f t="shared" si="21"/>
        <v>1597.7</v>
      </c>
      <c r="L92" s="11">
        <f t="shared" si="21"/>
        <v>1863.98</v>
      </c>
      <c r="M92" s="11">
        <f t="shared" si="21"/>
        <v>2130.27</v>
      </c>
      <c r="N92" s="11">
        <f t="shared" si="21"/>
        <v>2396.5500000000002</v>
      </c>
      <c r="O92" s="11">
        <f t="shared" si="21"/>
        <v>2929.12</v>
      </c>
      <c r="P92" s="11">
        <f t="shared" si="21"/>
        <v>3461.69</v>
      </c>
      <c r="Q92" s="11">
        <f t="shared" si="21"/>
        <v>3994.25</v>
      </c>
      <c r="R92" s="12">
        <f t="shared" si="21"/>
        <v>4793.1000000000004</v>
      </c>
      <c r="S92" s="1" t="s">
        <v>123</v>
      </c>
      <c r="T92" s="13">
        <f>[1]PRECEPTS!B92</f>
        <v>385.7</v>
      </c>
      <c r="U92" s="14">
        <v>37000</v>
      </c>
      <c r="V92" s="11">
        <f>[1]PRECEPTS!D92</f>
        <v>37750</v>
      </c>
      <c r="W92" s="11">
        <f t="shared" si="16"/>
        <v>97.87</v>
      </c>
      <c r="X92" s="11">
        <f t="shared" si="22"/>
        <v>175.4</v>
      </c>
      <c r="Y92" s="11">
        <f t="shared" si="17"/>
        <v>1700.64</v>
      </c>
      <c r="Z92" s="11">
        <f t="shared" si="23"/>
        <v>0</v>
      </c>
      <c r="AA92" s="11">
        <f t="shared" si="18"/>
        <v>299.43</v>
      </c>
      <c r="AB92" s="11">
        <f t="shared" si="19"/>
        <v>87.21</v>
      </c>
      <c r="AC92" s="11">
        <f t="shared" si="24"/>
        <v>36</v>
      </c>
      <c r="AD92" s="11">
        <f t="shared" si="25"/>
        <v>2396.5500000000002</v>
      </c>
      <c r="AE92" s="11">
        <f t="shared" si="20"/>
        <v>1597.7</v>
      </c>
      <c r="AF92" s="11">
        <f t="shared" si="20"/>
        <v>1863.98</v>
      </c>
      <c r="AG92" s="11">
        <f t="shared" si="20"/>
        <v>2130.27</v>
      </c>
      <c r="AH92" s="11">
        <f t="shared" si="20"/>
        <v>2396.5500000000002</v>
      </c>
      <c r="AI92" s="11">
        <f t="shared" si="20"/>
        <v>2929.12</v>
      </c>
      <c r="AJ92" s="11">
        <f t="shared" si="20"/>
        <v>3461.69</v>
      </c>
      <c r="AK92" s="11">
        <f t="shared" si="20"/>
        <v>3994.25</v>
      </c>
      <c r="AL92" s="11">
        <f t="shared" si="15"/>
        <v>4793.1000000000004</v>
      </c>
    </row>
    <row r="93" spans="1:38" ht="15.5" x14ac:dyDescent="0.35">
      <c r="A93" s="1" t="s">
        <v>124</v>
      </c>
      <c r="B93" s="11">
        <f>(ROUND((ROUND([1]PRECEPTS!$D93/[1]PRECEPTS!$F93,2)),2)*B$126/9)</f>
        <v>85.58</v>
      </c>
      <c r="C93" s="11">
        <f>(ROUND((ROUND([1]PRECEPTS!$D93/[1]PRECEPTS!$F93,2)),2)*C$126/9)</f>
        <v>99.843333333333334</v>
      </c>
      <c r="D93" s="11">
        <f>(ROUND((ROUND([1]PRECEPTS!$D93/[1]PRECEPTS!$F93,2)),2)*D$126/9)</f>
        <v>114.10666666666667</v>
      </c>
      <c r="E93" s="11">
        <f>(ROUND((ROUND([1]PRECEPTS!$D93/[1]PRECEPTS!$F93,2)),2)*E$126/9)</f>
        <v>128.37</v>
      </c>
      <c r="F93" s="11">
        <f>(ROUND((ROUND([1]PRECEPTS!$D93/[1]PRECEPTS!$F93,2)),2)*F$126/9)</f>
        <v>156.89666666666668</v>
      </c>
      <c r="G93" s="11">
        <f>(ROUND((ROUND([1]PRECEPTS!$D93/[1]PRECEPTS!$F93,2)),2)*G$126/9)</f>
        <v>185.42333333333332</v>
      </c>
      <c r="H93" s="11">
        <f>(ROUND((ROUND([1]PRECEPTS!$D93/[1]PRECEPTS!$F93,2)),2)*H$126/9)</f>
        <v>213.95000000000002</v>
      </c>
      <c r="I93" s="12">
        <f>(ROUND((ROUND([1]PRECEPTS!$D93/[1]PRECEPTS!$F93,2)),2)*I$126/9)</f>
        <v>256.74</v>
      </c>
      <c r="J93" s="1" t="s">
        <v>124</v>
      </c>
      <c r="K93" s="11">
        <f t="shared" si="21"/>
        <v>1618.03</v>
      </c>
      <c r="L93" s="11">
        <f t="shared" si="21"/>
        <v>1887.7</v>
      </c>
      <c r="M93" s="11">
        <f t="shared" si="21"/>
        <v>2157.3799999999997</v>
      </c>
      <c r="N93" s="11">
        <f t="shared" si="21"/>
        <v>2427.0500000000002</v>
      </c>
      <c r="O93" s="11">
        <f t="shared" si="21"/>
        <v>2966.4</v>
      </c>
      <c r="P93" s="11">
        <f t="shared" si="21"/>
        <v>3505.7400000000002</v>
      </c>
      <c r="Q93" s="11">
        <f t="shared" si="21"/>
        <v>4045.08</v>
      </c>
      <c r="R93" s="12">
        <f t="shared" si="21"/>
        <v>4854.1000000000004</v>
      </c>
      <c r="S93" s="1" t="s">
        <v>124</v>
      </c>
      <c r="T93" s="13">
        <f>[1]PRECEPTS!B93</f>
        <v>366.6</v>
      </c>
      <c r="U93" s="14">
        <v>46433</v>
      </c>
      <c r="V93" s="11">
        <f>[1]PRECEPTS!D93</f>
        <v>47061</v>
      </c>
      <c r="W93" s="11">
        <f t="shared" si="16"/>
        <v>128.37</v>
      </c>
      <c r="X93" s="11">
        <f t="shared" si="22"/>
        <v>175.4</v>
      </c>
      <c r="Y93" s="11">
        <f t="shared" si="17"/>
        <v>1700.64</v>
      </c>
      <c r="Z93" s="11">
        <f t="shared" si="23"/>
        <v>0</v>
      </c>
      <c r="AA93" s="11">
        <f t="shared" si="18"/>
        <v>299.43</v>
      </c>
      <c r="AB93" s="11">
        <f t="shared" si="19"/>
        <v>87.21</v>
      </c>
      <c r="AC93" s="11">
        <f t="shared" si="24"/>
        <v>36</v>
      </c>
      <c r="AD93" s="11">
        <f t="shared" si="25"/>
        <v>2427.0500000000002</v>
      </c>
      <c r="AE93" s="11">
        <f t="shared" si="20"/>
        <v>1618.03</v>
      </c>
      <c r="AF93" s="11">
        <f t="shared" si="20"/>
        <v>1887.7</v>
      </c>
      <c r="AG93" s="11">
        <f t="shared" si="20"/>
        <v>2157.3799999999997</v>
      </c>
      <c r="AH93" s="11">
        <f t="shared" si="20"/>
        <v>2427.0500000000002</v>
      </c>
      <c r="AI93" s="11">
        <f t="shared" si="20"/>
        <v>2966.4</v>
      </c>
      <c r="AJ93" s="11">
        <f t="shared" si="20"/>
        <v>3505.7400000000002</v>
      </c>
      <c r="AK93" s="11">
        <f t="shared" si="20"/>
        <v>4045.08</v>
      </c>
      <c r="AL93" s="11">
        <f t="shared" si="15"/>
        <v>4854.1000000000004</v>
      </c>
    </row>
    <row r="94" spans="1:38" ht="15.5" x14ac:dyDescent="0.35">
      <c r="A94" s="1" t="s">
        <v>125</v>
      </c>
      <c r="B94" s="11">
        <f>(ROUND((ROUND([1]PRECEPTS!$D94/[1]PRECEPTS!$F94,2)),2)*B$126/9)</f>
        <v>28.166666666666668</v>
      </c>
      <c r="C94" s="11">
        <f>(ROUND((ROUND([1]PRECEPTS!$D94/[1]PRECEPTS!$F94,2)),2)*C$126/9)</f>
        <v>32.861111111111114</v>
      </c>
      <c r="D94" s="11">
        <f>(ROUND((ROUND([1]PRECEPTS!$D94/[1]PRECEPTS!$F94,2)),2)*D$126/9)</f>
        <v>37.555555555555557</v>
      </c>
      <c r="E94" s="11">
        <f>(ROUND((ROUND([1]PRECEPTS!$D94/[1]PRECEPTS!$F94,2)),2)*E$126/9)</f>
        <v>42.25</v>
      </c>
      <c r="F94" s="11">
        <f>(ROUND((ROUND([1]PRECEPTS!$D94/[1]PRECEPTS!$F94,2)),2)*F$126/9)</f>
        <v>51.638888888888886</v>
      </c>
      <c r="G94" s="11">
        <f>(ROUND((ROUND([1]PRECEPTS!$D94/[1]PRECEPTS!$F94,2)),2)*G$126/9)</f>
        <v>61.027777777777779</v>
      </c>
      <c r="H94" s="11">
        <f>(ROUND((ROUND([1]PRECEPTS!$D94/[1]PRECEPTS!$F94,2)),2)*H$126/9)</f>
        <v>70.416666666666671</v>
      </c>
      <c r="I94" s="12">
        <f>(ROUND((ROUND([1]PRECEPTS!$D94/[1]PRECEPTS!$F94,2)),2)*I$126/9)</f>
        <v>84.5</v>
      </c>
      <c r="J94" s="1" t="s">
        <v>125</v>
      </c>
      <c r="K94" s="11">
        <f t="shared" si="21"/>
        <v>1560.6200000000001</v>
      </c>
      <c r="L94" s="11">
        <f t="shared" si="21"/>
        <v>1820.72</v>
      </c>
      <c r="M94" s="11">
        <f t="shared" si="21"/>
        <v>2080.83</v>
      </c>
      <c r="N94" s="11">
        <f t="shared" si="21"/>
        <v>2340.9300000000003</v>
      </c>
      <c r="O94" s="11">
        <f t="shared" si="21"/>
        <v>2861.14</v>
      </c>
      <c r="P94" s="11">
        <f t="shared" si="21"/>
        <v>3381.3500000000004</v>
      </c>
      <c r="Q94" s="11">
        <f t="shared" si="21"/>
        <v>3901.55</v>
      </c>
      <c r="R94" s="12">
        <f t="shared" si="21"/>
        <v>4681.8600000000006</v>
      </c>
      <c r="S94" s="1" t="s">
        <v>125</v>
      </c>
      <c r="T94" s="13">
        <f>[1]PRECEPTS!B94</f>
        <v>71</v>
      </c>
      <c r="U94" s="14">
        <v>3000</v>
      </c>
      <c r="V94" s="11">
        <f>[1]PRECEPTS!D94</f>
        <v>3000</v>
      </c>
      <c r="W94" s="11">
        <f t="shared" si="16"/>
        <v>42.25</v>
      </c>
      <c r="X94" s="11">
        <f t="shared" si="22"/>
        <v>175.4</v>
      </c>
      <c r="Y94" s="11">
        <f t="shared" si="17"/>
        <v>1700.64</v>
      </c>
      <c r="Z94" s="11">
        <f t="shared" si="23"/>
        <v>0</v>
      </c>
      <c r="AA94" s="11">
        <f t="shared" si="18"/>
        <v>299.43</v>
      </c>
      <c r="AB94" s="11">
        <f t="shared" si="19"/>
        <v>87.21</v>
      </c>
      <c r="AC94" s="11">
        <f t="shared" si="24"/>
        <v>36</v>
      </c>
      <c r="AD94" s="11">
        <f t="shared" si="25"/>
        <v>2340.9300000000003</v>
      </c>
      <c r="AE94" s="11">
        <f t="shared" si="20"/>
        <v>1560.6200000000001</v>
      </c>
      <c r="AF94" s="11">
        <f t="shared" si="20"/>
        <v>1820.72</v>
      </c>
      <c r="AG94" s="11">
        <f t="shared" si="20"/>
        <v>2080.83</v>
      </c>
      <c r="AH94" s="11">
        <f t="shared" si="20"/>
        <v>2340.9300000000003</v>
      </c>
      <c r="AI94" s="11">
        <f t="shared" si="20"/>
        <v>2861.14</v>
      </c>
      <c r="AJ94" s="11">
        <f t="shared" si="20"/>
        <v>3381.3500000000004</v>
      </c>
      <c r="AK94" s="11">
        <f t="shared" si="20"/>
        <v>3901.55</v>
      </c>
      <c r="AL94" s="11">
        <f t="shared" si="15"/>
        <v>4681.8600000000006</v>
      </c>
    </row>
    <row r="95" spans="1:38" ht="15.5" x14ac:dyDescent="0.35">
      <c r="A95" s="1" t="s">
        <v>126</v>
      </c>
      <c r="B95" s="11">
        <f>(ROUND((ROUND([1]PRECEPTS!$D95/[1]PRECEPTS!$F95,2)),2)*B$126/9)</f>
        <v>53.54666666666666</v>
      </c>
      <c r="C95" s="11">
        <f>(ROUND((ROUND([1]PRECEPTS!$D95/[1]PRECEPTS!$F95,2)),2)*C$126/9)</f>
        <v>62.471111111111114</v>
      </c>
      <c r="D95" s="11">
        <f>(ROUND((ROUND([1]PRECEPTS!$D95/[1]PRECEPTS!$F95,2)),2)*D$126/9)</f>
        <v>71.395555555555546</v>
      </c>
      <c r="E95" s="11">
        <f>(ROUND((ROUND([1]PRECEPTS!$D95/[1]PRECEPTS!$F95,2)),2)*E$126/9)</f>
        <v>80.319999999999993</v>
      </c>
      <c r="F95" s="11">
        <f>(ROUND((ROUND([1]PRECEPTS!$D95/[1]PRECEPTS!$F95,2)),2)*F$126/9)</f>
        <v>98.168888888888887</v>
      </c>
      <c r="G95" s="11">
        <f>(ROUND((ROUND([1]PRECEPTS!$D95/[1]PRECEPTS!$F95,2)),2)*G$126/9)</f>
        <v>116.01777777777777</v>
      </c>
      <c r="H95" s="11">
        <f>(ROUND((ROUND([1]PRECEPTS!$D95/[1]PRECEPTS!$F95,2)),2)*H$126/9)</f>
        <v>133.86666666666667</v>
      </c>
      <c r="I95" s="12">
        <f>(ROUND((ROUND([1]PRECEPTS!$D95/[1]PRECEPTS!$F95,2)),2)*I$126/9)</f>
        <v>160.63999999999999</v>
      </c>
      <c r="J95" s="1" t="s">
        <v>126</v>
      </c>
      <c r="K95" s="11">
        <f t="shared" si="21"/>
        <v>1586</v>
      </c>
      <c r="L95" s="11">
        <f t="shared" si="21"/>
        <v>1850.3300000000002</v>
      </c>
      <c r="M95" s="11">
        <f t="shared" si="21"/>
        <v>2114.67</v>
      </c>
      <c r="N95" s="11">
        <f t="shared" si="21"/>
        <v>2379.0000000000005</v>
      </c>
      <c r="O95" s="11">
        <f t="shared" si="21"/>
        <v>2907.67</v>
      </c>
      <c r="P95" s="11">
        <f t="shared" si="21"/>
        <v>3436.34</v>
      </c>
      <c r="Q95" s="11">
        <f t="shared" si="21"/>
        <v>3965</v>
      </c>
      <c r="R95" s="12">
        <f t="shared" si="21"/>
        <v>4758.0000000000009</v>
      </c>
      <c r="S95" s="1" t="s">
        <v>126</v>
      </c>
      <c r="T95" s="13">
        <f>[1]PRECEPTS!B95</f>
        <v>149.4</v>
      </c>
      <c r="U95" s="14">
        <v>12000</v>
      </c>
      <c r="V95" s="11">
        <f>[1]PRECEPTS!D95</f>
        <v>12000</v>
      </c>
      <c r="W95" s="11">
        <f t="shared" si="16"/>
        <v>80.319999999999993</v>
      </c>
      <c r="X95" s="11">
        <f t="shared" si="22"/>
        <v>175.4</v>
      </c>
      <c r="Y95" s="11">
        <f t="shared" si="17"/>
        <v>1700.64</v>
      </c>
      <c r="Z95" s="11">
        <f t="shared" si="23"/>
        <v>0</v>
      </c>
      <c r="AA95" s="11">
        <f t="shared" si="18"/>
        <v>299.43</v>
      </c>
      <c r="AB95" s="11">
        <f t="shared" si="19"/>
        <v>87.21</v>
      </c>
      <c r="AC95" s="11">
        <f t="shared" si="24"/>
        <v>36</v>
      </c>
      <c r="AD95" s="11">
        <f t="shared" si="25"/>
        <v>2379</v>
      </c>
      <c r="AE95" s="11">
        <f t="shared" si="20"/>
        <v>1586</v>
      </c>
      <c r="AF95" s="11">
        <f t="shared" si="20"/>
        <v>1850.3300000000002</v>
      </c>
      <c r="AG95" s="11">
        <f t="shared" si="20"/>
        <v>2114.67</v>
      </c>
      <c r="AH95" s="11">
        <f t="shared" si="20"/>
        <v>2379.0000000000005</v>
      </c>
      <c r="AI95" s="11">
        <f t="shared" si="20"/>
        <v>2907.67</v>
      </c>
      <c r="AJ95" s="11">
        <f t="shared" si="20"/>
        <v>3436.34</v>
      </c>
      <c r="AK95" s="11">
        <f t="shared" si="20"/>
        <v>3965</v>
      </c>
      <c r="AL95" s="11">
        <f t="shared" si="15"/>
        <v>4758.0000000000009</v>
      </c>
    </row>
    <row r="96" spans="1:38" ht="15.5" x14ac:dyDescent="0.35">
      <c r="A96" s="1" t="s">
        <v>127</v>
      </c>
      <c r="B96" s="11">
        <f>(ROUND((ROUND([1]PRECEPTS!$D96/[1]PRECEPTS!$F96,2)),2)*B$126/9)</f>
        <v>76.600000000000009</v>
      </c>
      <c r="C96" s="11">
        <f>(ROUND((ROUND([1]PRECEPTS!$D96/[1]PRECEPTS!$F96,2)),2)*C$126/9)</f>
        <v>89.366666666666674</v>
      </c>
      <c r="D96" s="11">
        <f>(ROUND((ROUND([1]PRECEPTS!$D96/[1]PRECEPTS!$F96,2)),2)*D$126/9)</f>
        <v>102.13333333333334</v>
      </c>
      <c r="E96" s="11">
        <f>(ROUND((ROUND([1]PRECEPTS!$D96/[1]PRECEPTS!$F96,2)),2)*E$126/9)</f>
        <v>114.90000000000002</v>
      </c>
      <c r="F96" s="11">
        <f>(ROUND((ROUND([1]PRECEPTS!$D96/[1]PRECEPTS!$F96,2)),2)*F$126/9)</f>
        <v>140.43333333333334</v>
      </c>
      <c r="G96" s="11">
        <f>(ROUND((ROUND([1]PRECEPTS!$D96/[1]PRECEPTS!$F96,2)),2)*G$126/9)</f>
        <v>165.96666666666667</v>
      </c>
      <c r="H96" s="11">
        <f>(ROUND((ROUND([1]PRECEPTS!$D96/[1]PRECEPTS!$F96,2)),2)*H$126/9)</f>
        <v>191.5</v>
      </c>
      <c r="I96" s="12">
        <f>(ROUND((ROUND([1]PRECEPTS!$D96/[1]PRECEPTS!$F96,2)),2)*I$126/9)</f>
        <v>229.80000000000004</v>
      </c>
      <c r="J96" s="1" t="s">
        <v>127</v>
      </c>
      <c r="K96" s="11">
        <f t="shared" si="21"/>
        <v>1609.05</v>
      </c>
      <c r="L96" s="11">
        <f t="shared" si="21"/>
        <v>1877.23</v>
      </c>
      <c r="M96" s="11">
        <f t="shared" si="21"/>
        <v>2145.3999999999996</v>
      </c>
      <c r="N96" s="11">
        <f t="shared" si="21"/>
        <v>2413.5800000000004</v>
      </c>
      <c r="O96" s="11">
        <f t="shared" si="21"/>
        <v>2949.93</v>
      </c>
      <c r="P96" s="11">
        <f t="shared" si="21"/>
        <v>3486.29</v>
      </c>
      <c r="Q96" s="11">
        <f t="shared" si="21"/>
        <v>4022.63</v>
      </c>
      <c r="R96" s="12">
        <f t="shared" si="21"/>
        <v>4827.1600000000008</v>
      </c>
      <c r="S96" s="1" t="s">
        <v>127</v>
      </c>
      <c r="T96" s="13">
        <f>[1]PRECEPTS!B96</f>
        <v>1000.9</v>
      </c>
      <c r="U96" s="14">
        <v>95000</v>
      </c>
      <c r="V96" s="11">
        <f>[1]PRECEPTS!D96</f>
        <v>115000</v>
      </c>
      <c r="W96" s="11">
        <f t="shared" si="16"/>
        <v>114.90000000000002</v>
      </c>
      <c r="X96" s="11">
        <f t="shared" si="22"/>
        <v>175.4</v>
      </c>
      <c r="Y96" s="11">
        <f t="shared" si="17"/>
        <v>1700.64</v>
      </c>
      <c r="Z96" s="11">
        <f t="shared" si="23"/>
        <v>0</v>
      </c>
      <c r="AA96" s="11">
        <f t="shared" si="18"/>
        <v>299.43</v>
      </c>
      <c r="AB96" s="11">
        <f t="shared" si="19"/>
        <v>87.21</v>
      </c>
      <c r="AC96" s="11">
        <f t="shared" si="24"/>
        <v>36</v>
      </c>
      <c r="AD96" s="11">
        <f t="shared" si="25"/>
        <v>2413.58</v>
      </c>
      <c r="AE96" s="11">
        <f t="shared" si="20"/>
        <v>1609.05</v>
      </c>
      <c r="AF96" s="11">
        <f t="shared" si="20"/>
        <v>1877.23</v>
      </c>
      <c r="AG96" s="11">
        <f t="shared" si="20"/>
        <v>2145.3999999999996</v>
      </c>
      <c r="AH96" s="11">
        <f t="shared" si="20"/>
        <v>2413.5800000000004</v>
      </c>
      <c r="AI96" s="11">
        <f t="shared" si="20"/>
        <v>2949.93</v>
      </c>
      <c r="AJ96" s="11">
        <f t="shared" si="20"/>
        <v>3486.29</v>
      </c>
      <c r="AK96" s="11">
        <f t="shared" si="20"/>
        <v>4022.63</v>
      </c>
      <c r="AL96" s="11">
        <f t="shared" si="15"/>
        <v>4827.1600000000008</v>
      </c>
    </row>
    <row r="97" spans="1:38" ht="15.5" x14ac:dyDescent="0.35">
      <c r="A97" s="1" t="s">
        <v>128</v>
      </c>
      <c r="B97" s="11">
        <f>(ROUND((ROUND([1]PRECEPTS!$D97/[1]PRECEPTS!$F97,2)),2)*B$126/9)</f>
        <v>79.199999999999989</v>
      </c>
      <c r="C97" s="11">
        <f>(ROUND((ROUND([1]PRECEPTS!$D97/[1]PRECEPTS!$F97,2)),2)*C$126/9)</f>
        <v>92.4</v>
      </c>
      <c r="D97" s="11">
        <f>(ROUND((ROUND([1]PRECEPTS!$D97/[1]PRECEPTS!$F97,2)),2)*D$126/9)</f>
        <v>105.6</v>
      </c>
      <c r="E97" s="11">
        <f>(ROUND((ROUND([1]PRECEPTS!$D97/[1]PRECEPTS!$F97,2)),2)*E$126/9)</f>
        <v>118.80000000000001</v>
      </c>
      <c r="F97" s="11">
        <f>(ROUND((ROUND([1]PRECEPTS!$D97/[1]PRECEPTS!$F97,2)),2)*F$126/9)</f>
        <v>145.19999999999999</v>
      </c>
      <c r="G97" s="11">
        <f>(ROUND((ROUND([1]PRECEPTS!$D97/[1]PRECEPTS!$F97,2)),2)*G$126/9)</f>
        <v>171.6</v>
      </c>
      <c r="H97" s="11">
        <f>(ROUND((ROUND([1]PRECEPTS!$D97/[1]PRECEPTS!$F97,2)),2)*H$126/9)</f>
        <v>198</v>
      </c>
      <c r="I97" s="12">
        <f>(ROUND((ROUND([1]PRECEPTS!$D97/[1]PRECEPTS!$F97,2)),2)*I$126/9)</f>
        <v>237.60000000000002</v>
      </c>
      <c r="J97" s="1" t="s">
        <v>128</v>
      </c>
      <c r="K97" s="11">
        <f t="shared" si="21"/>
        <v>1611.65</v>
      </c>
      <c r="L97" s="11">
        <f t="shared" si="21"/>
        <v>1880.2600000000002</v>
      </c>
      <c r="M97" s="11">
        <f t="shared" si="21"/>
        <v>2148.87</v>
      </c>
      <c r="N97" s="11">
        <f t="shared" si="21"/>
        <v>2417.4800000000005</v>
      </c>
      <c r="O97" s="11">
        <f t="shared" si="21"/>
        <v>2954.7</v>
      </c>
      <c r="P97" s="11">
        <f t="shared" si="21"/>
        <v>3491.92</v>
      </c>
      <c r="Q97" s="11">
        <f t="shared" si="21"/>
        <v>4029.13</v>
      </c>
      <c r="R97" s="12">
        <f t="shared" si="21"/>
        <v>4834.9600000000009</v>
      </c>
      <c r="S97" s="1" t="s">
        <v>128</v>
      </c>
      <c r="T97" s="13">
        <f>[1]PRECEPTS!B97</f>
        <v>213.7</v>
      </c>
      <c r="U97" s="14">
        <v>24649</v>
      </c>
      <c r="V97" s="11">
        <f>[1]PRECEPTS!D97</f>
        <v>25388.47</v>
      </c>
      <c r="W97" s="11">
        <f t="shared" si="16"/>
        <v>118.80000000000001</v>
      </c>
      <c r="X97" s="11">
        <f t="shared" si="22"/>
        <v>175.4</v>
      </c>
      <c r="Y97" s="11">
        <f t="shared" si="17"/>
        <v>1700.64</v>
      </c>
      <c r="Z97" s="11">
        <f t="shared" si="23"/>
        <v>0</v>
      </c>
      <c r="AA97" s="11">
        <f t="shared" si="18"/>
        <v>299.43</v>
      </c>
      <c r="AB97" s="11">
        <f t="shared" si="19"/>
        <v>87.21</v>
      </c>
      <c r="AC97" s="11">
        <f t="shared" si="24"/>
        <v>36</v>
      </c>
      <c r="AD97" s="11">
        <f t="shared" si="25"/>
        <v>2417.48</v>
      </c>
      <c r="AE97" s="11">
        <f t="shared" si="20"/>
        <v>1611.65</v>
      </c>
      <c r="AF97" s="11">
        <f t="shared" si="20"/>
        <v>1880.2600000000002</v>
      </c>
      <c r="AG97" s="11">
        <f t="shared" si="20"/>
        <v>2148.87</v>
      </c>
      <c r="AH97" s="11">
        <f t="shared" si="20"/>
        <v>2417.4800000000005</v>
      </c>
      <c r="AI97" s="11">
        <f t="shared" si="20"/>
        <v>2954.7</v>
      </c>
      <c r="AJ97" s="11">
        <f t="shared" si="20"/>
        <v>3491.92</v>
      </c>
      <c r="AK97" s="11">
        <f t="shared" si="20"/>
        <v>4029.13</v>
      </c>
      <c r="AL97" s="11">
        <f t="shared" si="15"/>
        <v>4834.9600000000009</v>
      </c>
    </row>
    <row r="98" spans="1:38" ht="15.5" x14ac:dyDescent="0.35">
      <c r="A98" s="1" t="s">
        <v>129</v>
      </c>
      <c r="B98" s="11">
        <f>(ROUND((ROUND([1]PRECEPTS!$D98/[1]PRECEPTS!$F98,2)),2)*B$126/9)</f>
        <v>63.513333333333335</v>
      </c>
      <c r="C98" s="11">
        <f>(ROUND((ROUND([1]PRECEPTS!$D98/[1]PRECEPTS!$F98,2)),2)*C$126/9)</f>
        <v>74.098888888888894</v>
      </c>
      <c r="D98" s="11">
        <f>(ROUND((ROUND([1]PRECEPTS!$D98/[1]PRECEPTS!$F98,2)),2)*D$126/9)</f>
        <v>84.684444444444438</v>
      </c>
      <c r="E98" s="11">
        <f>(ROUND((ROUND([1]PRECEPTS!$D98/[1]PRECEPTS!$F98,2)),2)*E$126/9)</f>
        <v>95.27</v>
      </c>
      <c r="F98" s="11">
        <f>(ROUND((ROUND([1]PRECEPTS!$D98/[1]PRECEPTS!$F98,2)),2)*F$126/9)</f>
        <v>116.44111111111111</v>
      </c>
      <c r="G98" s="11">
        <f>(ROUND((ROUND([1]PRECEPTS!$D98/[1]PRECEPTS!$F98,2)),2)*G$126/9)</f>
        <v>137.61222222222221</v>
      </c>
      <c r="H98" s="11">
        <f>(ROUND((ROUND([1]PRECEPTS!$D98/[1]PRECEPTS!$F98,2)),2)*H$126/9)</f>
        <v>158.78333333333333</v>
      </c>
      <c r="I98" s="12">
        <f>(ROUND((ROUND([1]PRECEPTS!$D98/[1]PRECEPTS!$F98,2)),2)*I$126/9)</f>
        <v>190.54</v>
      </c>
      <c r="J98" s="1" t="s">
        <v>129</v>
      </c>
      <c r="K98" s="11">
        <f t="shared" si="21"/>
        <v>1595.96</v>
      </c>
      <c r="L98" s="11">
        <f t="shared" si="21"/>
        <v>1861.96</v>
      </c>
      <c r="M98" s="11">
        <f t="shared" si="21"/>
        <v>2127.9499999999998</v>
      </c>
      <c r="N98" s="11">
        <f t="shared" si="21"/>
        <v>2393.9500000000003</v>
      </c>
      <c r="O98" s="11">
        <f t="shared" si="21"/>
        <v>2925.94</v>
      </c>
      <c r="P98" s="11">
        <f t="shared" si="21"/>
        <v>3457.9300000000003</v>
      </c>
      <c r="Q98" s="11">
        <f t="shared" si="21"/>
        <v>3989.9100000000003</v>
      </c>
      <c r="R98" s="12">
        <f t="shared" si="21"/>
        <v>4787.9000000000005</v>
      </c>
      <c r="S98" s="1" t="s">
        <v>129</v>
      </c>
      <c r="T98" s="13">
        <f>[1]PRECEPTS!B98</f>
        <v>1089.5999999999999</v>
      </c>
      <c r="U98" s="14">
        <v>105225</v>
      </c>
      <c r="V98" s="11">
        <f>[1]PRECEPTS!D98</f>
        <v>103806</v>
      </c>
      <c r="W98" s="11">
        <f t="shared" si="16"/>
        <v>95.27</v>
      </c>
      <c r="X98" s="11">
        <f t="shared" si="22"/>
        <v>175.4</v>
      </c>
      <c r="Y98" s="11">
        <f t="shared" si="17"/>
        <v>1700.64</v>
      </c>
      <c r="Z98" s="11">
        <f t="shared" si="23"/>
        <v>0</v>
      </c>
      <c r="AA98" s="11">
        <f t="shared" si="18"/>
        <v>299.43</v>
      </c>
      <c r="AB98" s="11">
        <f t="shared" si="19"/>
        <v>87.21</v>
      </c>
      <c r="AC98" s="11">
        <f t="shared" si="24"/>
        <v>36</v>
      </c>
      <c r="AD98" s="11">
        <f t="shared" si="25"/>
        <v>2393.9500000000003</v>
      </c>
      <c r="AE98" s="11">
        <f t="shared" si="20"/>
        <v>1595.96</v>
      </c>
      <c r="AF98" s="11">
        <f t="shared" si="20"/>
        <v>1861.96</v>
      </c>
      <c r="AG98" s="11">
        <f t="shared" si="20"/>
        <v>2127.9499999999998</v>
      </c>
      <c r="AH98" s="11">
        <f t="shared" si="20"/>
        <v>2393.9500000000003</v>
      </c>
      <c r="AI98" s="11">
        <f t="shared" si="20"/>
        <v>2925.94</v>
      </c>
      <c r="AJ98" s="11">
        <f t="shared" si="20"/>
        <v>3457.9300000000003</v>
      </c>
      <c r="AK98" s="11">
        <f t="shared" si="20"/>
        <v>3989.9100000000003</v>
      </c>
      <c r="AL98" s="11">
        <f t="shared" si="15"/>
        <v>4787.9000000000005</v>
      </c>
    </row>
    <row r="99" spans="1:38" ht="15.5" x14ac:dyDescent="0.35">
      <c r="A99" s="1" t="s">
        <v>130</v>
      </c>
      <c r="B99" s="11">
        <f>(ROUND((ROUND([1]PRECEPTS!$D99/[1]PRECEPTS!$F99,2)),2)*B$126/9)</f>
        <v>16.14</v>
      </c>
      <c r="C99" s="11">
        <f>(ROUND((ROUND([1]PRECEPTS!$D99/[1]PRECEPTS!$F99,2)),2)*C$126/9)</f>
        <v>18.829999999999998</v>
      </c>
      <c r="D99" s="11">
        <f>(ROUND((ROUND([1]PRECEPTS!$D99/[1]PRECEPTS!$F99,2)),2)*D$126/9)</f>
        <v>21.52</v>
      </c>
      <c r="E99" s="11">
        <f>(ROUND((ROUND([1]PRECEPTS!$D99/[1]PRECEPTS!$F99,2)),2)*E$126/9)</f>
        <v>24.21</v>
      </c>
      <c r="F99" s="11">
        <f>(ROUND((ROUND([1]PRECEPTS!$D99/[1]PRECEPTS!$F99,2)),2)*F$126/9)</f>
        <v>29.59</v>
      </c>
      <c r="G99" s="11">
        <f>(ROUND((ROUND([1]PRECEPTS!$D99/[1]PRECEPTS!$F99,2)),2)*G$126/9)</f>
        <v>34.97</v>
      </c>
      <c r="H99" s="11">
        <f>(ROUND((ROUND([1]PRECEPTS!$D99/[1]PRECEPTS!$F99,2)),2)*H$126/9)</f>
        <v>40.35</v>
      </c>
      <c r="I99" s="12">
        <f>(ROUND((ROUND([1]PRECEPTS!$D99/[1]PRECEPTS!$F99,2)),2)*I$126/9)</f>
        <v>48.42</v>
      </c>
      <c r="J99" s="1" t="s">
        <v>130</v>
      </c>
      <c r="K99" s="11">
        <f t="shared" si="21"/>
        <v>1548.5900000000001</v>
      </c>
      <c r="L99" s="11">
        <f t="shared" si="21"/>
        <v>1806.69</v>
      </c>
      <c r="M99" s="11">
        <f t="shared" si="21"/>
        <v>2064.79</v>
      </c>
      <c r="N99" s="11">
        <f t="shared" si="21"/>
        <v>2322.8900000000003</v>
      </c>
      <c r="O99" s="11">
        <f t="shared" si="21"/>
        <v>2839.09</v>
      </c>
      <c r="P99" s="11">
        <f t="shared" si="21"/>
        <v>3355.29</v>
      </c>
      <c r="Q99" s="11">
        <f t="shared" si="21"/>
        <v>3871.48</v>
      </c>
      <c r="R99" s="12">
        <f t="shared" si="21"/>
        <v>4645.7800000000007</v>
      </c>
      <c r="S99" s="1" t="s">
        <v>130</v>
      </c>
      <c r="T99" s="13">
        <f>[1]PRECEPTS!B99</f>
        <v>81.5</v>
      </c>
      <c r="U99" s="14">
        <v>3701</v>
      </c>
      <c r="V99" s="11">
        <f>[1]PRECEPTS!D99</f>
        <v>1973</v>
      </c>
      <c r="W99" s="11">
        <f t="shared" si="16"/>
        <v>24.21</v>
      </c>
      <c r="X99" s="11">
        <f t="shared" si="22"/>
        <v>175.4</v>
      </c>
      <c r="Y99" s="11">
        <f t="shared" si="17"/>
        <v>1700.64</v>
      </c>
      <c r="Z99" s="11">
        <f t="shared" si="23"/>
        <v>0</v>
      </c>
      <c r="AA99" s="11">
        <f t="shared" si="18"/>
        <v>299.43</v>
      </c>
      <c r="AB99" s="11">
        <f t="shared" si="19"/>
        <v>87.21</v>
      </c>
      <c r="AC99" s="11">
        <f t="shared" si="24"/>
        <v>36</v>
      </c>
      <c r="AD99" s="11">
        <f t="shared" si="25"/>
        <v>2322.89</v>
      </c>
      <c r="AE99" s="11">
        <f t="shared" si="20"/>
        <v>1548.5900000000001</v>
      </c>
      <c r="AF99" s="11">
        <f t="shared" si="20"/>
        <v>1806.69</v>
      </c>
      <c r="AG99" s="11">
        <f t="shared" si="20"/>
        <v>2064.79</v>
      </c>
      <c r="AH99" s="11">
        <f t="shared" si="20"/>
        <v>2322.8900000000003</v>
      </c>
      <c r="AI99" s="11">
        <f t="shared" si="20"/>
        <v>2839.09</v>
      </c>
      <c r="AJ99" s="11">
        <f t="shared" si="20"/>
        <v>3355.29</v>
      </c>
      <c r="AK99" s="11">
        <f t="shared" si="20"/>
        <v>3871.48</v>
      </c>
      <c r="AL99" s="11">
        <f t="shared" si="15"/>
        <v>4645.7800000000007</v>
      </c>
    </row>
    <row r="100" spans="1:38" ht="15.5" x14ac:dyDescent="0.35">
      <c r="A100" s="1" t="s">
        <v>131</v>
      </c>
      <c r="B100" s="11">
        <f>(ROUND((ROUND([1]PRECEPTS!$D100/[1]PRECEPTS!$F100,2)),2)*B$126/9)</f>
        <v>52.213333333333331</v>
      </c>
      <c r="C100" s="11">
        <f>(ROUND((ROUND([1]PRECEPTS!$D100/[1]PRECEPTS!$F100,2)),2)*C$126/9)</f>
        <v>60.915555555555557</v>
      </c>
      <c r="D100" s="11">
        <f>(ROUND((ROUND([1]PRECEPTS!$D100/[1]PRECEPTS!$F100,2)),2)*D$126/9)</f>
        <v>69.617777777777775</v>
      </c>
      <c r="E100" s="11">
        <f>(ROUND((ROUND([1]PRECEPTS!$D100/[1]PRECEPTS!$F100,2)),2)*E$126/9)</f>
        <v>78.319999999999993</v>
      </c>
      <c r="F100" s="11">
        <f>(ROUND((ROUND([1]PRECEPTS!$D100/[1]PRECEPTS!$F100,2)),2)*F$126/9)</f>
        <v>95.724444444444444</v>
      </c>
      <c r="G100" s="11">
        <f>(ROUND((ROUND([1]PRECEPTS!$D100/[1]PRECEPTS!$F100,2)),2)*G$126/9)</f>
        <v>113.12888888888887</v>
      </c>
      <c r="H100" s="11">
        <f>(ROUND((ROUND([1]PRECEPTS!$D100/[1]PRECEPTS!$F100,2)),2)*H$126/9)</f>
        <v>130.53333333333333</v>
      </c>
      <c r="I100" s="12">
        <f>(ROUND((ROUND([1]PRECEPTS!$D100/[1]PRECEPTS!$F100,2)),2)*I$126/9)</f>
        <v>156.63999999999999</v>
      </c>
      <c r="J100" s="1" t="s">
        <v>131</v>
      </c>
      <c r="K100" s="11">
        <f t="shared" si="21"/>
        <v>1584.66</v>
      </c>
      <c r="L100" s="11">
        <f t="shared" si="21"/>
        <v>1848.7800000000002</v>
      </c>
      <c r="M100" s="11">
        <f t="shared" si="21"/>
        <v>2112.89</v>
      </c>
      <c r="N100" s="11">
        <f t="shared" si="21"/>
        <v>2377.0000000000005</v>
      </c>
      <c r="O100" s="11">
        <f t="shared" si="21"/>
        <v>2905.22</v>
      </c>
      <c r="P100" s="11">
        <f t="shared" si="21"/>
        <v>3433.4500000000003</v>
      </c>
      <c r="Q100" s="11">
        <f t="shared" si="21"/>
        <v>3961.6600000000003</v>
      </c>
      <c r="R100" s="12">
        <f t="shared" si="21"/>
        <v>4754.0000000000009</v>
      </c>
      <c r="S100" s="1" t="s">
        <v>131</v>
      </c>
      <c r="T100" s="13">
        <f>[1]PRECEPTS!B100</f>
        <v>1059.8</v>
      </c>
      <c r="U100" s="14">
        <v>83000</v>
      </c>
      <c r="V100" s="11">
        <f>[1]PRECEPTS!D100</f>
        <v>83000</v>
      </c>
      <c r="W100" s="11">
        <f t="shared" si="16"/>
        <v>78.319999999999993</v>
      </c>
      <c r="X100" s="11">
        <f t="shared" si="22"/>
        <v>175.4</v>
      </c>
      <c r="Y100" s="11">
        <f t="shared" si="17"/>
        <v>1700.64</v>
      </c>
      <c r="Z100" s="11">
        <f t="shared" si="23"/>
        <v>0</v>
      </c>
      <c r="AA100" s="11">
        <f t="shared" si="18"/>
        <v>299.43</v>
      </c>
      <c r="AB100" s="11">
        <f t="shared" si="19"/>
        <v>87.21</v>
      </c>
      <c r="AC100" s="11">
        <f t="shared" si="24"/>
        <v>36</v>
      </c>
      <c r="AD100" s="11">
        <f t="shared" si="25"/>
        <v>2377</v>
      </c>
      <c r="AE100" s="11">
        <f t="shared" si="20"/>
        <v>1584.66</v>
      </c>
      <c r="AF100" s="11">
        <f t="shared" si="20"/>
        <v>1848.7800000000002</v>
      </c>
      <c r="AG100" s="11">
        <f t="shared" si="20"/>
        <v>2112.89</v>
      </c>
      <c r="AH100" s="11">
        <f t="shared" si="20"/>
        <v>2377.0000000000005</v>
      </c>
      <c r="AI100" s="11">
        <f t="shared" si="20"/>
        <v>2905.22</v>
      </c>
      <c r="AJ100" s="11">
        <f t="shared" si="20"/>
        <v>3433.4500000000003</v>
      </c>
      <c r="AK100" s="11">
        <f t="shared" si="20"/>
        <v>3961.6600000000003</v>
      </c>
      <c r="AL100" s="11">
        <f t="shared" si="15"/>
        <v>4754.0000000000009</v>
      </c>
    </row>
    <row r="101" spans="1:38" ht="15.5" x14ac:dyDescent="0.35">
      <c r="A101" s="1" t="s">
        <v>132</v>
      </c>
      <c r="B101" s="11">
        <f>(ROUND((ROUND([1]PRECEPTS!$D101/[1]PRECEPTS!$F101,2)),2)*B$126/9)</f>
        <v>59.626666666666665</v>
      </c>
      <c r="C101" s="11">
        <f>(ROUND((ROUND([1]PRECEPTS!$D101/[1]PRECEPTS!$F101,2)),2)*C$126/9)</f>
        <v>69.564444444444433</v>
      </c>
      <c r="D101" s="11">
        <f>(ROUND((ROUND([1]PRECEPTS!$D101/[1]PRECEPTS!$F101,2)),2)*D$126/9)</f>
        <v>79.502222222222215</v>
      </c>
      <c r="E101" s="11">
        <f>(ROUND((ROUND([1]PRECEPTS!$D101/[1]PRECEPTS!$F101,2)),2)*E$126/9)</f>
        <v>89.44</v>
      </c>
      <c r="F101" s="11">
        <f>(ROUND((ROUND([1]PRECEPTS!$D101/[1]PRECEPTS!$F101,2)),2)*F$126/9)</f>
        <v>109.31555555555555</v>
      </c>
      <c r="G101" s="11">
        <f>(ROUND((ROUND([1]PRECEPTS!$D101/[1]PRECEPTS!$F101,2)),2)*G$126/9)</f>
        <v>129.19111111111113</v>
      </c>
      <c r="H101" s="11">
        <f>(ROUND((ROUND([1]PRECEPTS!$D101/[1]PRECEPTS!$F101,2)),2)*H$126/9)</f>
        <v>149.06666666666666</v>
      </c>
      <c r="I101" s="12">
        <f>(ROUND((ROUND([1]PRECEPTS!$D101/[1]PRECEPTS!$F101,2)),2)*I$126/9)</f>
        <v>178.88</v>
      </c>
      <c r="J101" s="1" t="s">
        <v>132</v>
      </c>
      <c r="K101" s="11">
        <f t="shared" si="21"/>
        <v>1592.0800000000002</v>
      </c>
      <c r="L101" s="11">
        <f t="shared" si="21"/>
        <v>1857.42</v>
      </c>
      <c r="M101" s="11">
        <f t="shared" si="21"/>
        <v>2122.77</v>
      </c>
      <c r="N101" s="11">
        <f t="shared" si="21"/>
        <v>2388.1200000000003</v>
      </c>
      <c r="O101" s="11">
        <f t="shared" si="21"/>
        <v>2918.82</v>
      </c>
      <c r="P101" s="11">
        <f t="shared" si="21"/>
        <v>3449.51</v>
      </c>
      <c r="Q101" s="11">
        <f t="shared" si="21"/>
        <v>3980.2000000000003</v>
      </c>
      <c r="R101" s="12">
        <f t="shared" si="21"/>
        <v>4776.2400000000007</v>
      </c>
      <c r="S101" s="1" t="s">
        <v>132</v>
      </c>
      <c r="T101" s="13">
        <f>[1]PRECEPTS!B101</f>
        <v>520</v>
      </c>
      <c r="U101" s="14">
        <v>36477</v>
      </c>
      <c r="V101" s="11">
        <f>[1]PRECEPTS!D101</f>
        <v>46508</v>
      </c>
      <c r="W101" s="11">
        <f t="shared" si="16"/>
        <v>89.44</v>
      </c>
      <c r="X101" s="11">
        <f t="shared" si="22"/>
        <v>175.4</v>
      </c>
      <c r="Y101" s="11">
        <f t="shared" si="17"/>
        <v>1700.64</v>
      </c>
      <c r="Z101" s="11">
        <f t="shared" si="23"/>
        <v>0</v>
      </c>
      <c r="AA101" s="11">
        <f t="shared" si="18"/>
        <v>299.43</v>
      </c>
      <c r="AB101" s="11">
        <f t="shared" si="19"/>
        <v>87.21</v>
      </c>
      <c r="AC101" s="11">
        <f t="shared" si="24"/>
        <v>36</v>
      </c>
      <c r="AD101" s="11">
        <f t="shared" si="25"/>
        <v>2388.12</v>
      </c>
      <c r="AE101" s="11">
        <f t="shared" si="20"/>
        <v>1592.0800000000002</v>
      </c>
      <c r="AF101" s="11">
        <f t="shared" si="20"/>
        <v>1857.42</v>
      </c>
      <c r="AG101" s="11">
        <f t="shared" si="20"/>
        <v>2122.77</v>
      </c>
      <c r="AH101" s="11">
        <f t="shared" si="20"/>
        <v>2388.1200000000003</v>
      </c>
      <c r="AI101" s="11">
        <f t="shared" si="20"/>
        <v>2918.82</v>
      </c>
      <c r="AJ101" s="11">
        <f t="shared" si="20"/>
        <v>3449.51</v>
      </c>
      <c r="AK101" s="11">
        <f t="shared" si="20"/>
        <v>3980.2000000000003</v>
      </c>
      <c r="AL101" s="11">
        <f t="shared" si="15"/>
        <v>4776.2400000000007</v>
      </c>
    </row>
    <row r="102" spans="1:38" ht="15.5" x14ac:dyDescent="0.35">
      <c r="A102" s="1" t="s">
        <v>133</v>
      </c>
      <c r="B102" s="11">
        <f>(ROUND((ROUND([1]PRECEPTS!$D102/[1]PRECEPTS!$F102,2)),2)*B$126/9)</f>
        <v>36.486666666666665</v>
      </c>
      <c r="C102" s="11">
        <f>(ROUND((ROUND([1]PRECEPTS!$D102/[1]PRECEPTS!$F102,2)),2)*C$126/9)</f>
        <v>42.567777777777771</v>
      </c>
      <c r="D102" s="11">
        <f>(ROUND((ROUND([1]PRECEPTS!$D102/[1]PRECEPTS!$F102,2)),2)*D$126/9)</f>
        <v>48.648888888888884</v>
      </c>
      <c r="E102" s="11">
        <f>(ROUND((ROUND([1]PRECEPTS!$D102/[1]PRECEPTS!$F102,2)),2)*E$126/9)</f>
        <v>54.73</v>
      </c>
      <c r="F102" s="11">
        <f>(ROUND((ROUND([1]PRECEPTS!$D102/[1]PRECEPTS!$F102,2)),2)*F$126/9)</f>
        <v>66.892222222222216</v>
      </c>
      <c r="G102" s="11">
        <f>(ROUND((ROUND([1]PRECEPTS!$D102/[1]PRECEPTS!$F102,2)),2)*G$126/9)</f>
        <v>79.054444444444442</v>
      </c>
      <c r="H102" s="11">
        <f>(ROUND((ROUND([1]PRECEPTS!$D102/[1]PRECEPTS!$F102,2)),2)*H$126/9)</f>
        <v>91.216666666666654</v>
      </c>
      <c r="I102" s="12">
        <f>(ROUND((ROUND([1]PRECEPTS!$D102/[1]PRECEPTS!$F102,2)),2)*I$126/9)</f>
        <v>109.46</v>
      </c>
      <c r="J102" s="1" t="str">
        <f>A102</f>
        <v>Toft</v>
      </c>
      <c r="K102" s="11">
        <f t="shared" si="21"/>
        <v>1568.94</v>
      </c>
      <c r="L102" s="11">
        <f t="shared" si="21"/>
        <v>1830.43</v>
      </c>
      <c r="M102" s="11">
        <f t="shared" si="21"/>
        <v>2091.92</v>
      </c>
      <c r="N102" s="11">
        <f t="shared" si="21"/>
        <v>2353.4100000000003</v>
      </c>
      <c r="O102" s="11">
        <f t="shared" si="21"/>
        <v>2876.39</v>
      </c>
      <c r="P102" s="11">
        <f t="shared" si="21"/>
        <v>3399.3700000000003</v>
      </c>
      <c r="Q102" s="11">
        <f t="shared" si="21"/>
        <v>3922.35</v>
      </c>
      <c r="R102" s="12">
        <f t="shared" si="21"/>
        <v>4706.8200000000006</v>
      </c>
      <c r="S102" s="1" t="str">
        <f>J102</f>
        <v>Toft</v>
      </c>
      <c r="T102" s="13">
        <f>[1]PRECEPTS!B102</f>
        <v>343.6</v>
      </c>
      <c r="U102" s="14">
        <v>21679</v>
      </c>
      <c r="V102" s="11">
        <f>[1]PRECEPTS!D102</f>
        <v>18806</v>
      </c>
      <c r="W102" s="11">
        <f t="shared" si="16"/>
        <v>54.73</v>
      </c>
      <c r="X102" s="11">
        <f t="shared" si="22"/>
        <v>175.4</v>
      </c>
      <c r="Y102" s="11">
        <f t="shared" si="17"/>
        <v>1700.64</v>
      </c>
      <c r="Z102" s="11">
        <f t="shared" si="23"/>
        <v>0</v>
      </c>
      <c r="AA102" s="11">
        <f t="shared" si="18"/>
        <v>299.43</v>
      </c>
      <c r="AB102" s="11">
        <f t="shared" si="19"/>
        <v>87.21</v>
      </c>
      <c r="AC102" s="11">
        <f t="shared" si="24"/>
        <v>36</v>
      </c>
      <c r="AD102" s="11">
        <f t="shared" si="25"/>
        <v>2353.41</v>
      </c>
      <c r="AE102" s="11">
        <f t="shared" si="20"/>
        <v>1568.94</v>
      </c>
      <c r="AF102" s="11">
        <f t="shared" si="20"/>
        <v>1830.43</v>
      </c>
      <c r="AG102" s="11">
        <f t="shared" si="20"/>
        <v>2091.92</v>
      </c>
      <c r="AH102" s="11">
        <f t="shared" si="20"/>
        <v>2353.4100000000003</v>
      </c>
      <c r="AI102" s="11">
        <f t="shared" si="20"/>
        <v>2876.39</v>
      </c>
      <c r="AJ102" s="11">
        <f t="shared" si="20"/>
        <v>3399.3700000000003</v>
      </c>
      <c r="AK102" s="11">
        <f t="shared" si="20"/>
        <v>3922.35</v>
      </c>
      <c r="AL102" s="11">
        <f t="shared" si="15"/>
        <v>4706.8200000000006</v>
      </c>
    </row>
    <row r="103" spans="1:38" ht="15.5" x14ac:dyDescent="0.35">
      <c r="A103" s="1" t="s">
        <v>134</v>
      </c>
      <c r="B103" s="11">
        <f>(ROUND((ROUND([1]PRECEPTS!$D103/[1]PRECEPTS!$F103,2)),2)*B$126/9)</f>
        <v>36.226666666666667</v>
      </c>
      <c r="C103" s="11">
        <f>(ROUND((ROUND([1]PRECEPTS!$D103/[1]PRECEPTS!$F103,2)),2)*C$126/9)</f>
        <v>42.264444444444443</v>
      </c>
      <c r="D103" s="11">
        <f>(ROUND((ROUND([1]PRECEPTS!$D103/[1]PRECEPTS!$F103,2)),2)*D$126/9)</f>
        <v>48.302222222222227</v>
      </c>
      <c r="E103" s="11">
        <f>(ROUND((ROUND([1]PRECEPTS!$D103/[1]PRECEPTS!$F103,2)),2)*E$126/9)</f>
        <v>54.34</v>
      </c>
      <c r="F103" s="11">
        <f>(ROUND((ROUND([1]PRECEPTS!$D103/[1]PRECEPTS!$F103,2)),2)*F$126/9)</f>
        <v>66.415555555555557</v>
      </c>
      <c r="G103" s="11">
        <f>(ROUND((ROUND([1]PRECEPTS!$D103/[1]PRECEPTS!$F103,2)),2)*G$126/9)</f>
        <v>78.491111111111124</v>
      </c>
      <c r="H103" s="11">
        <f>(ROUND((ROUND([1]PRECEPTS!$D103/[1]PRECEPTS!$F103,2)),2)*H$126/9)</f>
        <v>90.566666666666663</v>
      </c>
      <c r="I103" s="12">
        <f>(ROUND((ROUND([1]PRECEPTS!$D103/[1]PRECEPTS!$F103,2)),2)*I$126/9)</f>
        <v>108.68</v>
      </c>
      <c r="J103" s="1" t="str">
        <f>A103</f>
        <v xml:space="preserve">South Trumpington </v>
      </c>
      <c r="K103" s="11">
        <f t="shared" si="21"/>
        <v>1568.68</v>
      </c>
      <c r="L103" s="11">
        <f t="shared" si="21"/>
        <v>1830.1200000000001</v>
      </c>
      <c r="M103" s="11">
        <f t="shared" si="21"/>
        <v>2091.5699999999997</v>
      </c>
      <c r="N103" s="11">
        <f t="shared" si="21"/>
        <v>2353.0200000000004</v>
      </c>
      <c r="O103" s="11">
        <f t="shared" si="21"/>
        <v>2875.92</v>
      </c>
      <c r="P103" s="11">
        <f t="shared" si="21"/>
        <v>3398.81</v>
      </c>
      <c r="Q103" s="11">
        <f t="shared" si="21"/>
        <v>3921.7000000000003</v>
      </c>
      <c r="R103" s="12">
        <f t="shared" si="21"/>
        <v>4706.0400000000009</v>
      </c>
      <c r="S103" s="1" t="str">
        <f>J103</f>
        <v xml:space="preserve">South Trumpington </v>
      </c>
      <c r="T103" s="13">
        <f>[1]PRECEPTS!B103</f>
        <v>507.2</v>
      </c>
      <c r="U103" s="14">
        <v>26084</v>
      </c>
      <c r="V103" s="11">
        <f>[1]PRECEPTS!D103</f>
        <v>27561</v>
      </c>
      <c r="W103" s="11">
        <f t="shared" si="16"/>
        <v>54.34</v>
      </c>
      <c r="X103" s="11">
        <f t="shared" si="22"/>
        <v>175.4</v>
      </c>
      <c r="Y103" s="11">
        <f t="shared" si="17"/>
        <v>1700.64</v>
      </c>
      <c r="Z103" s="11">
        <f t="shared" si="23"/>
        <v>0</v>
      </c>
      <c r="AA103" s="11">
        <f t="shared" si="18"/>
        <v>299.43</v>
      </c>
      <c r="AB103" s="11">
        <f t="shared" si="19"/>
        <v>87.21</v>
      </c>
      <c r="AC103" s="11">
        <f t="shared" si="24"/>
        <v>36</v>
      </c>
      <c r="AD103" s="11">
        <f t="shared" si="25"/>
        <v>2353.02</v>
      </c>
      <c r="AE103" s="11">
        <f t="shared" si="20"/>
        <v>1568.68</v>
      </c>
      <c r="AF103" s="11">
        <f t="shared" si="20"/>
        <v>1830.1200000000001</v>
      </c>
      <c r="AG103" s="11">
        <f t="shared" si="20"/>
        <v>2091.5699999999997</v>
      </c>
      <c r="AH103" s="11">
        <f t="shared" si="20"/>
        <v>2353.0200000000004</v>
      </c>
      <c r="AI103" s="11">
        <f t="shared" si="20"/>
        <v>2875.92</v>
      </c>
      <c r="AJ103" s="11">
        <f t="shared" si="20"/>
        <v>3398.81</v>
      </c>
      <c r="AK103" s="11">
        <f t="shared" si="20"/>
        <v>3921.7000000000003</v>
      </c>
      <c r="AL103" s="11">
        <f t="shared" si="15"/>
        <v>4706.0400000000009</v>
      </c>
    </row>
    <row r="104" spans="1:38" ht="15.5" x14ac:dyDescent="0.35">
      <c r="A104" s="1" t="s">
        <v>135</v>
      </c>
      <c r="B104" s="11">
        <f>(ROUND((ROUND([1]PRECEPTS!$D104/[1]PRECEPTS!$F104,2)),2)*B$126/9)</f>
        <v>92</v>
      </c>
      <c r="C104" s="11">
        <f>(ROUND((ROUND([1]PRECEPTS!$D104/[1]PRECEPTS!$F104,2)),2)*C$126/9)</f>
        <v>107.33333333333333</v>
      </c>
      <c r="D104" s="11">
        <f>(ROUND((ROUND([1]PRECEPTS!$D104/[1]PRECEPTS!$F104,2)),2)*D$126/9)</f>
        <v>122.66666666666667</v>
      </c>
      <c r="E104" s="11">
        <f>(ROUND((ROUND([1]PRECEPTS!$D104/[1]PRECEPTS!$F104,2)),2)*E$126/9)</f>
        <v>138</v>
      </c>
      <c r="F104" s="11">
        <f>(ROUND((ROUND([1]PRECEPTS!$D104/[1]PRECEPTS!$F104,2)),2)*F$126/9)</f>
        <v>168.66666666666666</v>
      </c>
      <c r="G104" s="11">
        <f>(ROUND((ROUND([1]PRECEPTS!$D104/[1]PRECEPTS!$F104,2)),2)*G$126/9)</f>
        <v>199.33333333333334</v>
      </c>
      <c r="H104" s="11">
        <f>(ROUND((ROUND([1]PRECEPTS!$D104/[1]PRECEPTS!$F104,2)),2)*H$126/9)</f>
        <v>230</v>
      </c>
      <c r="I104" s="12">
        <f>(ROUND((ROUND([1]PRECEPTS!$D104/[1]PRECEPTS!$F104,2)),2)*I$126/9)</f>
        <v>276</v>
      </c>
      <c r="J104" s="1" t="str">
        <f t="shared" ref="J104:J113" si="26">A104</f>
        <v>Waterbeach</v>
      </c>
      <c r="K104" s="11">
        <f t="shared" si="21"/>
        <v>1624.45</v>
      </c>
      <c r="L104" s="11">
        <f t="shared" si="21"/>
        <v>1895.19</v>
      </c>
      <c r="M104" s="11">
        <f t="shared" si="21"/>
        <v>2165.94</v>
      </c>
      <c r="N104" s="11">
        <f t="shared" si="21"/>
        <v>2436.6800000000003</v>
      </c>
      <c r="O104" s="11">
        <f t="shared" si="21"/>
        <v>2978.17</v>
      </c>
      <c r="P104" s="11">
        <f t="shared" si="21"/>
        <v>3519.65</v>
      </c>
      <c r="Q104" s="11">
        <f t="shared" si="21"/>
        <v>4061.13</v>
      </c>
      <c r="R104" s="12">
        <f t="shared" si="21"/>
        <v>4873.3600000000006</v>
      </c>
      <c r="S104" s="1" t="str">
        <f t="shared" ref="S104:S113" si="27">J104</f>
        <v>Waterbeach</v>
      </c>
      <c r="T104" s="13">
        <f>[1]PRECEPTS!B104</f>
        <v>2176.6999999999998</v>
      </c>
      <c r="U104" s="14">
        <v>266976</v>
      </c>
      <c r="V104" s="11">
        <f>[1]PRECEPTS!D104</f>
        <v>300385</v>
      </c>
      <c r="W104" s="11">
        <f t="shared" si="16"/>
        <v>138</v>
      </c>
      <c r="X104" s="11">
        <f t="shared" si="22"/>
        <v>175.4</v>
      </c>
      <c r="Y104" s="11">
        <f t="shared" si="17"/>
        <v>1700.64</v>
      </c>
      <c r="Z104" s="11">
        <f t="shared" si="23"/>
        <v>0</v>
      </c>
      <c r="AA104" s="11">
        <f t="shared" si="18"/>
        <v>299.43</v>
      </c>
      <c r="AB104" s="11">
        <f t="shared" si="19"/>
        <v>87.21</v>
      </c>
      <c r="AC104" s="11">
        <f t="shared" si="24"/>
        <v>36</v>
      </c>
      <c r="AD104" s="11">
        <f t="shared" si="25"/>
        <v>2436.6799999999998</v>
      </c>
      <c r="AE104" s="11">
        <f t="shared" si="20"/>
        <v>1624.45</v>
      </c>
      <c r="AF104" s="11">
        <f t="shared" si="20"/>
        <v>1895.19</v>
      </c>
      <c r="AG104" s="11">
        <f t="shared" si="20"/>
        <v>2165.94</v>
      </c>
      <c r="AH104" s="11">
        <f t="shared" si="20"/>
        <v>2436.6800000000003</v>
      </c>
      <c r="AI104" s="11">
        <f t="shared" si="20"/>
        <v>2978.17</v>
      </c>
      <c r="AJ104" s="11">
        <f t="shared" si="20"/>
        <v>3519.65</v>
      </c>
      <c r="AK104" s="11">
        <f t="shared" si="20"/>
        <v>4061.13</v>
      </c>
      <c r="AL104" s="11">
        <f t="shared" si="15"/>
        <v>4873.3600000000006</v>
      </c>
    </row>
    <row r="105" spans="1:38" ht="15.5" x14ac:dyDescent="0.35">
      <c r="A105" s="1" t="s">
        <v>136</v>
      </c>
      <c r="B105" s="11">
        <f>(ROUND((ROUND([1]PRECEPTS!$D105/[1]PRECEPTS!$F105,2)),2)*B$126/9)</f>
        <v>49.926666666666669</v>
      </c>
      <c r="C105" s="11">
        <f>(ROUND((ROUND([1]PRECEPTS!$D105/[1]PRECEPTS!$F105,2)),2)*C$126/9)</f>
        <v>58.247777777777777</v>
      </c>
      <c r="D105" s="11">
        <f>(ROUND((ROUND([1]PRECEPTS!$D105/[1]PRECEPTS!$F105,2)),2)*D$126/9)</f>
        <v>66.568888888888893</v>
      </c>
      <c r="E105" s="11">
        <f>(ROUND((ROUND([1]PRECEPTS!$D105/[1]PRECEPTS!$F105,2)),2)*E$126/9)</f>
        <v>74.89</v>
      </c>
      <c r="F105" s="11">
        <f>(ROUND((ROUND([1]PRECEPTS!$D105/[1]PRECEPTS!$F105,2)),2)*F$126/9)</f>
        <v>91.532222222222217</v>
      </c>
      <c r="G105" s="11">
        <f>(ROUND((ROUND([1]PRECEPTS!$D105/[1]PRECEPTS!$F105,2)),2)*G$126/9)</f>
        <v>108.17444444444445</v>
      </c>
      <c r="H105" s="11">
        <f>(ROUND((ROUND([1]PRECEPTS!$D105/[1]PRECEPTS!$F105,2)),2)*H$126/9)</f>
        <v>124.81666666666666</v>
      </c>
      <c r="I105" s="12">
        <f>(ROUND((ROUND([1]PRECEPTS!$D105/[1]PRECEPTS!$F105,2)),2)*I$126/9)</f>
        <v>149.78</v>
      </c>
      <c r="J105" s="1" t="str">
        <f t="shared" si="26"/>
        <v>Weston Colville</v>
      </c>
      <c r="K105" s="11">
        <f t="shared" si="21"/>
        <v>1582.38</v>
      </c>
      <c r="L105" s="11">
        <f t="shared" si="21"/>
        <v>1846.1100000000001</v>
      </c>
      <c r="M105" s="11">
        <f t="shared" si="21"/>
        <v>2109.8399999999997</v>
      </c>
      <c r="N105" s="11">
        <f t="shared" si="21"/>
        <v>2373.5700000000002</v>
      </c>
      <c r="O105" s="11">
        <f t="shared" si="21"/>
        <v>2901.03</v>
      </c>
      <c r="P105" s="11">
        <f t="shared" si="21"/>
        <v>3428.4900000000002</v>
      </c>
      <c r="Q105" s="11">
        <f t="shared" si="21"/>
        <v>3955.9500000000003</v>
      </c>
      <c r="R105" s="12">
        <f t="shared" si="21"/>
        <v>4747.1400000000003</v>
      </c>
      <c r="S105" s="1" t="str">
        <f t="shared" si="27"/>
        <v>Weston Colville</v>
      </c>
      <c r="T105" s="13">
        <f>[1]PRECEPTS!B105</f>
        <v>200.3</v>
      </c>
      <c r="U105" s="14">
        <v>12500</v>
      </c>
      <c r="V105" s="11">
        <f>[1]PRECEPTS!D105</f>
        <v>15000</v>
      </c>
      <c r="W105" s="11">
        <f t="shared" si="16"/>
        <v>74.89</v>
      </c>
      <c r="X105" s="11">
        <f t="shared" si="22"/>
        <v>175.4</v>
      </c>
      <c r="Y105" s="11">
        <f t="shared" si="17"/>
        <v>1700.64</v>
      </c>
      <c r="Z105" s="11">
        <f t="shared" si="23"/>
        <v>0</v>
      </c>
      <c r="AA105" s="11">
        <f t="shared" si="18"/>
        <v>299.43</v>
      </c>
      <c r="AB105" s="11">
        <f t="shared" si="19"/>
        <v>87.21</v>
      </c>
      <c r="AC105" s="11">
        <f t="shared" si="24"/>
        <v>36</v>
      </c>
      <c r="AD105" s="11">
        <f t="shared" si="25"/>
        <v>2373.5700000000002</v>
      </c>
      <c r="AE105" s="11">
        <f t="shared" si="20"/>
        <v>1582.38</v>
      </c>
      <c r="AF105" s="11">
        <f t="shared" si="20"/>
        <v>1846.1100000000001</v>
      </c>
      <c r="AG105" s="11">
        <f t="shared" si="20"/>
        <v>2109.8399999999997</v>
      </c>
      <c r="AH105" s="11">
        <f t="shared" si="20"/>
        <v>2373.5700000000002</v>
      </c>
      <c r="AI105" s="11">
        <f t="shared" si="20"/>
        <v>2901.03</v>
      </c>
      <c r="AJ105" s="11">
        <f t="shared" si="20"/>
        <v>3428.4900000000002</v>
      </c>
      <c r="AK105" s="11">
        <f t="shared" si="20"/>
        <v>3955.9500000000003</v>
      </c>
      <c r="AL105" s="11">
        <f t="shared" si="15"/>
        <v>4747.1400000000003</v>
      </c>
    </row>
    <row r="106" spans="1:38" ht="15.5" x14ac:dyDescent="0.35">
      <c r="A106" s="1" t="s">
        <v>137</v>
      </c>
      <c r="B106" s="11">
        <f>(ROUND((ROUND([1]PRECEPTS!$D106/[1]PRECEPTS!$F106,2)),2)*B$126/9)</f>
        <v>46.693333333333335</v>
      </c>
      <c r="C106" s="11">
        <f>(ROUND((ROUND([1]PRECEPTS!$D106/[1]PRECEPTS!$F106,2)),2)*C$126/9)</f>
        <v>54.475555555555559</v>
      </c>
      <c r="D106" s="11">
        <f>(ROUND((ROUND([1]PRECEPTS!$D106/[1]PRECEPTS!$F106,2)),2)*D$126/9)</f>
        <v>62.257777777777783</v>
      </c>
      <c r="E106" s="11">
        <f>(ROUND((ROUND([1]PRECEPTS!$D106/[1]PRECEPTS!$F106,2)),2)*E$126/9)</f>
        <v>70.040000000000006</v>
      </c>
      <c r="F106" s="11">
        <f>(ROUND((ROUND([1]PRECEPTS!$D106/[1]PRECEPTS!$F106,2)),2)*F$126/9)</f>
        <v>85.604444444444454</v>
      </c>
      <c r="G106" s="11">
        <f>(ROUND((ROUND([1]PRECEPTS!$D106/[1]PRECEPTS!$F106,2)),2)*G$126/9)</f>
        <v>101.1688888888889</v>
      </c>
      <c r="H106" s="11">
        <f>(ROUND((ROUND([1]PRECEPTS!$D106/[1]PRECEPTS!$F106,2)),2)*H$126/9)</f>
        <v>116.73333333333335</v>
      </c>
      <c r="I106" s="12">
        <f>(ROUND((ROUND([1]PRECEPTS!$D106/[1]PRECEPTS!$F106,2)),2)*I$126/9)</f>
        <v>140.08000000000001</v>
      </c>
      <c r="J106" s="1" t="str">
        <f t="shared" si="26"/>
        <v>West Wickham</v>
      </c>
      <c r="K106" s="11">
        <f t="shared" si="21"/>
        <v>1579.14</v>
      </c>
      <c r="L106" s="11">
        <f t="shared" si="21"/>
        <v>1842.3400000000001</v>
      </c>
      <c r="M106" s="11">
        <f t="shared" si="21"/>
        <v>2105.5299999999997</v>
      </c>
      <c r="N106" s="11">
        <f t="shared" si="21"/>
        <v>2368.7200000000003</v>
      </c>
      <c r="O106" s="11">
        <f t="shared" si="21"/>
        <v>2895.1</v>
      </c>
      <c r="P106" s="11">
        <f t="shared" si="21"/>
        <v>3421.4900000000002</v>
      </c>
      <c r="Q106" s="11">
        <f t="shared" si="21"/>
        <v>3947.86</v>
      </c>
      <c r="R106" s="12">
        <f t="shared" si="21"/>
        <v>4737.4400000000005</v>
      </c>
      <c r="S106" s="1" t="str">
        <f t="shared" si="27"/>
        <v>West Wickham</v>
      </c>
      <c r="T106" s="13">
        <f>[1]PRECEPTS!B106</f>
        <v>194.9</v>
      </c>
      <c r="U106" s="14">
        <v>13000</v>
      </c>
      <c r="V106" s="11">
        <f>[1]PRECEPTS!D106</f>
        <v>13650</v>
      </c>
      <c r="W106" s="11">
        <f t="shared" si="16"/>
        <v>70.040000000000006</v>
      </c>
      <c r="X106" s="11">
        <f t="shared" si="22"/>
        <v>175.4</v>
      </c>
      <c r="Y106" s="11">
        <f t="shared" si="17"/>
        <v>1700.64</v>
      </c>
      <c r="Z106" s="11">
        <f t="shared" si="23"/>
        <v>0</v>
      </c>
      <c r="AA106" s="11">
        <f t="shared" si="18"/>
        <v>299.43</v>
      </c>
      <c r="AB106" s="11">
        <f t="shared" si="19"/>
        <v>87.21</v>
      </c>
      <c r="AC106" s="11">
        <f t="shared" si="24"/>
        <v>36</v>
      </c>
      <c r="AD106" s="11">
        <f t="shared" si="25"/>
        <v>2368.7200000000003</v>
      </c>
      <c r="AE106" s="11">
        <f t="shared" si="20"/>
        <v>1579.14</v>
      </c>
      <c r="AF106" s="11">
        <f t="shared" si="20"/>
        <v>1842.3400000000001</v>
      </c>
      <c r="AG106" s="11">
        <f t="shared" si="20"/>
        <v>2105.5299999999997</v>
      </c>
      <c r="AH106" s="11">
        <f t="shared" si="20"/>
        <v>2368.7200000000003</v>
      </c>
      <c r="AI106" s="11">
        <f t="shared" si="20"/>
        <v>2895.1</v>
      </c>
      <c r="AJ106" s="11">
        <f t="shared" si="20"/>
        <v>3421.4900000000002</v>
      </c>
      <c r="AK106" s="11">
        <f t="shared" si="20"/>
        <v>3947.86</v>
      </c>
      <c r="AL106" s="11">
        <f t="shared" si="15"/>
        <v>4737.4400000000005</v>
      </c>
    </row>
    <row r="107" spans="1:38" ht="15.5" x14ac:dyDescent="0.35">
      <c r="A107" s="1" t="s">
        <v>138</v>
      </c>
      <c r="B107" s="11">
        <f>(ROUND((ROUND([1]PRECEPTS!$D107/[1]PRECEPTS!$F107,2)),2)*B$126/9)</f>
        <v>41.43333333333333</v>
      </c>
      <c r="C107" s="11">
        <f>(ROUND((ROUND([1]PRECEPTS!$D107/[1]PRECEPTS!$F107,2)),2)*C$126/9)</f>
        <v>48.338888888888889</v>
      </c>
      <c r="D107" s="11">
        <f>(ROUND((ROUND([1]PRECEPTS!$D107/[1]PRECEPTS!$F107,2)),2)*D$126/9)</f>
        <v>55.24444444444444</v>
      </c>
      <c r="E107" s="11">
        <f>(ROUND((ROUND([1]PRECEPTS!$D107/[1]PRECEPTS!$F107,2)),2)*E$126/9)</f>
        <v>62.150000000000006</v>
      </c>
      <c r="F107" s="11">
        <f>(ROUND((ROUND([1]PRECEPTS!$D107/[1]PRECEPTS!$F107,2)),2)*F$126/9)</f>
        <v>75.961111111111109</v>
      </c>
      <c r="G107" s="11">
        <f>(ROUND((ROUND([1]PRECEPTS!$D107/[1]PRECEPTS!$F107,2)),2)*G$126/9)</f>
        <v>89.772222222222211</v>
      </c>
      <c r="H107" s="11">
        <f>(ROUND((ROUND([1]PRECEPTS!$D107/[1]PRECEPTS!$F107,2)),2)*H$126/9)</f>
        <v>103.58333333333333</v>
      </c>
      <c r="I107" s="12">
        <f>(ROUND((ROUND([1]PRECEPTS!$D107/[1]PRECEPTS!$F107,2)),2)*I$126/9)</f>
        <v>124.30000000000001</v>
      </c>
      <c r="J107" s="1" t="str">
        <f t="shared" si="26"/>
        <v>West Wratting</v>
      </c>
      <c r="K107" s="11">
        <f t="shared" si="21"/>
        <v>1573.88</v>
      </c>
      <c r="L107" s="11">
        <f t="shared" si="21"/>
        <v>1836.2</v>
      </c>
      <c r="M107" s="11">
        <f t="shared" si="21"/>
        <v>2098.5099999999998</v>
      </c>
      <c r="N107" s="11">
        <f t="shared" si="21"/>
        <v>2360.8300000000004</v>
      </c>
      <c r="O107" s="11">
        <f t="shared" si="21"/>
        <v>2885.46</v>
      </c>
      <c r="P107" s="11">
        <f t="shared" si="21"/>
        <v>3410.09</v>
      </c>
      <c r="Q107" s="11">
        <f t="shared" si="21"/>
        <v>3934.71</v>
      </c>
      <c r="R107" s="12">
        <f t="shared" ref="R107:R113" si="28">(ROUND(I107,2))+(ROUND(R$128,2))+(ROUND(I$128,2))</f>
        <v>4721.6600000000008</v>
      </c>
      <c r="S107" s="1" t="str">
        <f t="shared" si="27"/>
        <v>West Wratting</v>
      </c>
      <c r="T107" s="13">
        <f>[1]PRECEPTS!B107</f>
        <v>230.1</v>
      </c>
      <c r="U107" s="14">
        <v>13624</v>
      </c>
      <c r="V107" s="11">
        <f>[1]PRECEPTS!D107</f>
        <v>14300</v>
      </c>
      <c r="W107" s="11">
        <f t="shared" si="16"/>
        <v>62.150000000000006</v>
      </c>
      <c r="X107" s="11">
        <f t="shared" si="22"/>
        <v>175.4</v>
      </c>
      <c r="Y107" s="11">
        <f t="shared" si="17"/>
        <v>1700.64</v>
      </c>
      <c r="Z107" s="11">
        <f t="shared" si="23"/>
        <v>0</v>
      </c>
      <c r="AA107" s="11">
        <f t="shared" si="18"/>
        <v>299.43</v>
      </c>
      <c r="AB107" s="11">
        <f t="shared" si="19"/>
        <v>87.21</v>
      </c>
      <c r="AC107" s="11">
        <f t="shared" si="24"/>
        <v>36</v>
      </c>
      <c r="AD107" s="11">
        <f t="shared" si="25"/>
        <v>2360.83</v>
      </c>
      <c r="AE107" s="11">
        <f t="shared" si="20"/>
        <v>1573.88</v>
      </c>
      <c r="AF107" s="11">
        <f t="shared" si="20"/>
        <v>1836.2</v>
      </c>
      <c r="AG107" s="11">
        <f t="shared" si="20"/>
        <v>2098.5099999999998</v>
      </c>
      <c r="AH107" s="11">
        <f t="shared" si="20"/>
        <v>2360.8300000000004</v>
      </c>
      <c r="AI107" s="11">
        <f t="shared" si="20"/>
        <v>2885.46</v>
      </c>
      <c r="AJ107" s="11">
        <f t="shared" si="20"/>
        <v>3410.09</v>
      </c>
      <c r="AK107" s="11">
        <f t="shared" si="20"/>
        <v>3934.71</v>
      </c>
      <c r="AL107" s="11">
        <f t="shared" si="15"/>
        <v>4721.6600000000008</v>
      </c>
    </row>
    <row r="108" spans="1:38" ht="15.5" x14ac:dyDescent="0.35">
      <c r="A108" s="1" t="s">
        <v>139</v>
      </c>
      <c r="B108" s="11">
        <f>(ROUND((ROUND([1]PRECEPTS!$D108/[1]PRECEPTS!$F108,2)),2)*B$126/9)</f>
        <v>57.073333333333331</v>
      </c>
      <c r="C108" s="11">
        <f>(ROUND((ROUND([1]PRECEPTS!$D108/[1]PRECEPTS!$F108,2)),2)*C$126/9)</f>
        <v>66.585555555555558</v>
      </c>
      <c r="D108" s="11">
        <f>(ROUND((ROUND([1]PRECEPTS!$D108/[1]PRECEPTS!$F108,2)),2)*D$126/9)</f>
        <v>76.097777777777779</v>
      </c>
      <c r="E108" s="11">
        <f>(ROUND((ROUND([1]PRECEPTS!$D108/[1]PRECEPTS!$F108,2)),2)*E$126/9)</f>
        <v>85.61</v>
      </c>
      <c r="F108" s="11">
        <f>(ROUND((ROUND([1]PRECEPTS!$D108/[1]PRECEPTS!$F108,2)),2)*F$126/9)</f>
        <v>104.63444444444445</v>
      </c>
      <c r="G108" s="11">
        <f>(ROUND((ROUND([1]PRECEPTS!$D108/[1]PRECEPTS!$F108,2)),2)*G$126/9)</f>
        <v>123.6588888888889</v>
      </c>
      <c r="H108" s="11">
        <f>(ROUND((ROUND([1]PRECEPTS!$D108/[1]PRECEPTS!$F108,2)),2)*H$126/9)</f>
        <v>142.68333333333334</v>
      </c>
      <c r="I108" s="12">
        <f>(ROUND((ROUND([1]PRECEPTS!$D108/[1]PRECEPTS!$F108,2)),2)*I$126/9)</f>
        <v>171.22</v>
      </c>
      <c r="J108" s="1" t="str">
        <f t="shared" si="26"/>
        <v>Whaddon</v>
      </c>
      <c r="K108" s="11">
        <f t="shared" ref="K108:Q114" si="29">(ROUND(B108,2))+(ROUND(K$128,2))+(ROUND(B$128,2))</f>
        <v>1589.52</v>
      </c>
      <c r="L108" s="11">
        <f t="shared" si="29"/>
        <v>1854.45</v>
      </c>
      <c r="M108" s="11">
        <f t="shared" si="29"/>
        <v>2119.37</v>
      </c>
      <c r="N108" s="11">
        <f t="shared" si="29"/>
        <v>2384.2900000000004</v>
      </c>
      <c r="O108" s="11">
        <f t="shared" si="29"/>
        <v>2914.13</v>
      </c>
      <c r="P108" s="11">
        <f t="shared" si="29"/>
        <v>3443.98</v>
      </c>
      <c r="Q108" s="11">
        <f t="shared" si="29"/>
        <v>3973.81</v>
      </c>
      <c r="R108" s="12">
        <f t="shared" si="28"/>
        <v>4768.5800000000008</v>
      </c>
      <c r="S108" s="1" t="str">
        <f t="shared" si="27"/>
        <v>Whaddon</v>
      </c>
      <c r="T108" s="13">
        <f>[1]PRECEPTS!B108</f>
        <v>225.6</v>
      </c>
      <c r="U108" s="14">
        <v>19313.39</v>
      </c>
      <c r="V108" s="11">
        <f>[1]PRECEPTS!D108</f>
        <v>19313</v>
      </c>
      <c r="W108" s="11">
        <f t="shared" si="16"/>
        <v>85.61</v>
      </c>
      <c r="X108" s="11">
        <f t="shared" si="22"/>
        <v>175.4</v>
      </c>
      <c r="Y108" s="11">
        <f t="shared" si="17"/>
        <v>1700.64</v>
      </c>
      <c r="Z108" s="11">
        <f t="shared" si="23"/>
        <v>0</v>
      </c>
      <c r="AA108" s="11">
        <f t="shared" si="18"/>
        <v>299.43</v>
      </c>
      <c r="AB108" s="11">
        <f t="shared" si="19"/>
        <v>87.21</v>
      </c>
      <c r="AC108" s="11">
        <f t="shared" si="24"/>
        <v>36</v>
      </c>
      <c r="AD108" s="11">
        <f t="shared" si="25"/>
        <v>2384.29</v>
      </c>
      <c r="AE108" s="11">
        <f t="shared" ref="AE108:AK113" si="30">K108</f>
        <v>1589.52</v>
      </c>
      <c r="AF108" s="11">
        <f t="shared" si="30"/>
        <v>1854.45</v>
      </c>
      <c r="AG108" s="11">
        <f t="shared" si="30"/>
        <v>2119.37</v>
      </c>
      <c r="AH108" s="11">
        <f t="shared" si="30"/>
        <v>2384.2900000000004</v>
      </c>
      <c r="AI108" s="11">
        <f t="shared" si="30"/>
        <v>2914.13</v>
      </c>
      <c r="AJ108" s="11">
        <f t="shared" si="30"/>
        <v>3443.98</v>
      </c>
      <c r="AK108" s="11">
        <f t="shared" si="30"/>
        <v>3973.81</v>
      </c>
      <c r="AL108" s="11">
        <f t="shared" si="15"/>
        <v>4768.5800000000008</v>
      </c>
    </row>
    <row r="109" spans="1:38" ht="15.5" x14ac:dyDescent="0.35">
      <c r="A109" s="1" t="s">
        <v>140</v>
      </c>
      <c r="B109" s="11">
        <f>(ROUND((ROUND([1]PRECEPTS!$D109/[1]PRECEPTS!$F109,2)),2)*B$126/9)</f>
        <v>48.620000000000005</v>
      </c>
      <c r="C109" s="11">
        <f>(ROUND((ROUND([1]PRECEPTS!$D109/[1]PRECEPTS!$F109,2)),2)*C$126/9)</f>
        <v>56.723333333333336</v>
      </c>
      <c r="D109" s="11">
        <f>(ROUND((ROUND([1]PRECEPTS!$D109/[1]PRECEPTS!$F109,2)),2)*D$126/9)</f>
        <v>64.826666666666668</v>
      </c>
      <c r="E109" s="11">
        <f>(ROUND((ROUND([1]PRECEPTS!$D109/[1]PRECEPTS!$F109,2)),2)*E$126/9)</f>
        <v>72.930000000000007</v>
      </c>
      <c r="F109" s="11">
        <f>(ROUND((ROUND([1]PRECEPTS!$D109/[1]PRECEPTS!$F109,2)),2)*F$126/9)</f>
        <v>89.13666666666667</v>
      </c>
      <c r="G109" s="11">
        <f>(ROUND((ROUND([1]PRECEPTS!$D109/[1]PRECEPTS!$F109,2)),2)*G$126/9)</f>
        <v>105.34333333333335</v>
      </c>
      <c r="H109" s="11">
        <f>(ROUND((ROUND([1]PRECEPTS!$D109/[1]PRECEPTS!$F109,2)),2)*H$126/9)</f>
        <v>121.55000000000001</v>
      </c>
      <c r="I109" s="12">
        <f>(ROUND((ROUND([1]PRECEPTS!$D109/[1]PRECEPTS!$F109,2)),2)*I$126/9)</f>
        <v>145.86000000000001</v>
      </c>
      <c r="J109" s="1" t="str">
        <f t="shared" si="26"/>
        <v>Whittlesford</v>
      </c>
      <c r="K109" s="11">
        <f t="shared" si="29"/>
        <v>1581.07</v>
      </c>
      <c r="L109" s="11">
        <f t="shared" si="29"/>
        <v>1844.5800000000002</v>
      </c>
      <c r="M109" s="11">
        <f t="shared" si="29"/>
        <v>2108.1</v>
      </c>
      <c r="N109" s="11">
        <f t="shared" si="29"/>
        <v>2371.61</v>
      </c>
      <c r="O109" s="11">
        <f t="shared" si="29"/>
        <v>2898.64</v>
      </c>
      <c r="P109" s="11">
        <f t="shared" si="29"/>
        <v>3425.6600000000003</v>
      </c>
      <c r="Q109" s="11">
        <f t="shared" si="29"/>
        <v>3952.6800000000003</v>
      </c>
      <c r="R109" s="12">
        <f t="shared" si="28"/>
        <v>4743.22</v>
      </c>
      <c r="S109" s="1" t="str">
        <f t="shared" si="27"/>
        <v>Whittlesford</v>
      </c>
      <c r="T109" s="13">
        <f>[1]PRECEPTS!B109</f>
        <v>822.7</v>
      </c>
      <c r="U109" s="14">
        <v>70000</v>
      </c>
      <c r="V109" s="11">
        <f>[1]PRECEPTS!D109</f>
        <v>60000</v>
      </c>
      <c r="W109" s="11">
        <f t="shared" si="16"/>
        <v>72.930000000000007</v>
      </c>
      <c r="X109" s="11">
        <f t="shared" si="22"/>
        <v>175.4</v>
      </c>
      <c r="Y109" s="11">
        <f t="shared" si="17"/>
        <v>1700.64</v>
      </c>
      <c r="Z109" s="11">
        <f t="shared" si="23"/>
        <v>0</v>
      </c>
      <c r="AA109" s="11">
        <f t="shared" si="18"/>
        <v>299.43</v>
      </c>
      <c r="AB109" s="11">
        <f t="shared" si="19"/>
        <v>87.21</v>
      </c>
      <c r="AC109" s="11">
        <f t="shared" si="24"/>
        <v>36</v>
      </c>
      <c r="AD109" s="11">
        <f t="shared" si="25"/>
        <v>2371.61</v>
      </c>
      <c r="AE109" s="11">
        <f t="shared" si="30"/>
        <v>1581.07</v>
      </c>
      <c r="AF109" s="11">
        <f t="shared" si="30"/>
        <v>1844.5800000000002</v>
      </c>
      <c r="AG109" s="11">
        <f t="shared" si="30"/>
        <v>2108.1</v>
      </c>
      <c r="AH109" s="11">
        <f t="shared" si="30"/>
        <v>2371.61</v>
      </c>
      <c r="AI109" s="11">
        <f t="shared" si="30"/>
        <v>2898.64</v>
      </c>
      <c r="AJ109" s="11">
        <f t="shared" si="30"/>
        <v>3425.6600000000003</v>
      </c>
      <c r="AK109" s="11">
        <f t="shared" si="30"/>
        <v>3952.6800000000003</v>
      </c>
      <c r="AL109" s="11">
        <f t="shared" si="15"/>
        <v>4743.22</v>
      </c>
    </row>
    <row r="110" spans="1:38" ht="15.5" x14ac:dyDescent="0.35">
      <c r="A110" s="1" t="s">
        <v>141</v>
      </c>
      <c r="B110" s="11">
        <f>(ROUND((ROUND([1]PRECEPTS!$D110/[1]PRECEPTS!$F110,2)),2)*B$126/9)</f>
        <v>87.566666666666663</v>
      </c>
      <c r="C110" s="11">
        <f>(ROUND((ROUND([1]PRECEPTS!$D110/[1]PRECEPTS!$F110,2)),2)*C$126/9)</f>
        <v>102.1611111111111</v>
      </c>
      <c r="D110" s="11">
        <f>(ROUND((ROUND([1]PRECEPTS!$D110/[1]PRECEPTS!$F110,2)),2)*D$126/9)</f>
        <v>116.75555555555555</v>
      </c>
      <c r="E110" s="11">
        <f>(ROUND((ROUND([1]PRECEPTS!$D110/[1]PRECEPTS!$F110,2)),2)*E$126/9)</f>
        <v>131.35</v>
      </c>
      <c r="F110" s="11">
        <f>(ROUND((ROUND([1]PRECEPTS!$D110/[1]PRECEPTS!$F110,2)),2)*F$126/9)</f>
        <v>160.53888888888889</v>
      </c>
      <c r="G110" s="11">
        <f>(ROUND((ROUND([1]PRECEPTS!$D110/[1]PRECEPTS!$F110,2)),2)*G$126/9)</f>
        <v>189.72777777777776</v>
      </c>
      <c r="H110" s="11">
        <f>(ROUND((ROUND([1]PRECEPTS!$D110/[1]PRECEPTS!$F110,2)),2)*H$126/9)</f>
        <v>218.91666666666666</v>
      </c>
      <c r="I110" s="12">
        <f>(ROUND((ROUND([1]PRECEPTS!$D110/[1]PRECEPTS!$F110,2)),2)*I$126/9)</f>
        <v>262.7</v>
      </c>
      <c r="J110" s="1" t="str">
        <f t="shared" si="26"/>
        <v>Great Wilbraham</v>
      </c>
      <c r="K110" s="11">
        <f t="shared" si="29"/>
        <v>1620.02</v>
      </c>
      <c r="L110" s="11">
        <f t="shared" si="29"/>
        <v>1890.0200000000002</v>
      </c>
      <c r="M110" s="11">
        <f t="shared" si="29"/>
        <v>2160.0299999999997</v>
      </c>
      <c r="N110" s="11">
        <f t="shared" si="29"/>
        <v>2430.0300000000002</v>
      </c>
      <c r="O110" s="11">
        <f t="shared" si="29"/>
        <v>2970.04</v>
      </c>
      <c r="P110" s="11">
        <f t="shared" si="29"/>
        <v>3510.05</v>
      </c>
      <c r="Q110" s="11">
        <f t="shared" si="29"/>
        <v>4050.05</v>
      </c>
      <c r="R110" s="12">
        <f t="shared" si="28"/>
        <v>4860.0600000000004</v>
      </c>
      <c r="S110" s="1" t="str">
        <f t="shared" si="27"/>
        <v>Great Wilbraham</v>
      </c>
      <c r="T110" s="13">
        <f>[1]PRECEPTS!B110</f>
        <v>293.10000000000002</v>
      </c>
      <c r="U110" s="14">
        <v>37275</v>
      </c>
      <c r="V110" s="11">
        <f>[1]PRECEPTS!D110</f>
        <v>38500</v>
      </c>
      <c r="W110" s="11">
        <f t="shared" si="16"/>
        <v>131.35</v>
      </c>
      <c r="X110" s="11">
        <f t="shared" si="22"/>
        <v>175.4</v>
      </c>
      <c r="Y110" s="11">
        <f t="shared" si="17"/>
        <v>1700.64</v>
      </c>
      <c r="Z110" s="11">
        <f t="shared" si="23"/>
        <v>0</v>
      </c>
      <c r="AA110" s="11">
        <f t="shared" si="18"/>
        <v>299.43</v>
      </c>
      <c r="AB110" s="11">
        <f t="shared" si="19"/>
        <v>87.21</v>
      </c>
      <c r="AC110" s="11">
        <f t="shared" si="24"/>
        <v>36</v>
      </c>
      <c r="AD110" s="11">
        <f t="shared" si="25"/>
        <v>2430.0300000000002</v>
      </c>
      <c r="AE110" s="11">
        <f t="shared" si="30"/>
        <v>1620.02</v>
      </c>
      <c r="AF110" s="11">
        <f t="shared" si="30"/>
        <v>1890.0200000000002</v>
      </c>
      <c r="AG110" s="11">
        <f t="shared" si="30"/>
        <v>2160.0299999999997</v>
      </c>
      <c r="AH110" s="11">
        <f t="shared" si="30"/>
        <v>2430.0300000000002</v>
      </c>
      <c r="AI110" s="11">
        <f t="shared" si="30"/>
        <v>2970.04</v>
      </c>
      <c r="AJ110" s="11">
        <f t="shared" si="30"/>
        <v>3510.05</v>
      </c>
      <c r="AK110" s="11">
        <f t="shared" si="30"/>
        <v>4050.05</v>
      </c>
      <c r="AL110" s="11">
        <f t="shared" si="15"/>
        <v>4860.0600000000004</v>
      </c>
    </row>
    <row r="111" spans="1:38" ht="15.5" x14ac:dyDescent="0.35">
      <c r="A111" s="1" t="s">
        <v>142</v>
      </c>
      <c r="B111" s="11">
        <f>(ROUND((ROUND([1]PRECEPTS!$D111/[1]PRECEPTS!$F111,2)),2)*B$126/9)</f>
        <v>56.426666666666669</v>
      </c>
      <c r="C111" s="11">
        <f>(ROUND((ROUND([1]PRECEPTS!$D111/[1]PRECEPTS!$F111,2)),2)*C$126/9)</f>
        <v>65.831111111111113</v>
      </c>
      <c r="D111" s="11">
        <f>(ROUND((ROUND([1]PRECEPTS!$D111/[1]PRECEPTS!$F111,2)),2)*D$126/9)</f>
        <v>75.23555555555555</v>
      </c>
      <c r="E111" s="11">
        <f>(ROUND((ROUND([1]PRECEPTS!$D111/[1]PRECEPTS!$F111,2)),2)*E$126/9)</f>
        <v>84.64</v>
      </c>
      <c r="F111" s="11">
        <f>(ROUND((ROUND([1]PRECEPTS!$D111/[1]PRECEPTS!$F111,2)),2)*F$126/9)</f>
        <v>103.44888888888889</v>
      </c>
      <c r="G111" s="11">
        <f>(ROUND((ROUND([1]PRECEPTS!$D111/[1]PRECEPTS!$F111,2)),2)*G$126/9)</f>
        <v>122.25777777777778</v>
      </c>
      <c r="H111" s="11">
        <f>(ROUND((ROUND([1]PRECEPTS!$D111/[1]PRECEPTS!$F111,2)),2)*H$126/9)</f>
        <v>141.06666666666666</v>
      </c>
      <c r="I111" s="12">
        <f>(ROUND((ROUND([1]PRECEPTS!$D111/[1]PRECEPTS!$F111,2)),2)*I$126/9)</f>
        <v>169.28</v>
      </c>
      <c r="J111" s="1" t="str">
        <f t="shared" si="26"/>
        <v>Little Wilbraham</v>
      </c>
      <c r="K111" s="11">
        <f t="shared" si="29"/>
        <v>1588.88</v>
      </c>
      <c r="L111" s="11">
        <f t="shared" si="29"/>
        <v>1853.69</v>
      </c>
      <c r="M111" s="11">
        <f t="shared" si="29"/>
        <v>2118.5099999999998</v>
      </c>
      <c r="N111" s="11">
        <f t="shared" si="29"/>
        <v>2383.3200000000002</v>
      </c>
      <c r="O111" s="11">
        <f t="shared" si="29"/>
        <v>2912.95</v>
      </c>
      <c r="P111" s="11">
        <f t="shared" si="29"/>
        <v>3442.5800000000004</v>
      </c>
      <c r="Q111" s="11">
        <f t="shared" si="29"/>
        <v>3972.2000000000003</v>
      </c>
      <c r="R111" s="12">
        <f t="shared" si="28"/>
        <v>4766.6400000000003</v>
      </c>
      <c r="S111" s="1" t="str">
        <f t="shared" si="27"/>
        <v>Little Wilbraham</v>
      </c>
      <c r="T111" s="13">
        <f>[1]PRECEPTS!B111</f>
        <v>206.3</v>
      </c>
      <c r="U111" s="14">
        <v>16319</v>
      </c>
      <c r="V111" s="11">
        <f>[1]PRECEPTS!D111</f>
        <v>17461</v>
      </c>
      <c r="W111" s="11">
        <f t="shared" si="16"/>
        <v>84.64</v>
      </c>
      <c r="X111" s="11">
        <f t="shared" si="22"/>
        <v>175.4</v>
      </c>
      <c r="Y111" s="11">
        <f t="shared" si="17"/>
        <v>1700.64</v>
      </c>
      <c r="Z111" s="11">
        <f t="shared" si="23"/>
        <v>0</v>
      </c>
      <c r="AA111" s="11">
        <f t="shared" si="18"/>
        <v>299.43</v>
      </c>
      <c r="AB111" s="11">
        <f t="shared" si="19"/>
        <v>87.21</v>
      </c>
      <c r="AC111" s="11">
        <f t="shared" si="24"/>
        <v>36</v>
      </c>
      <c r="AD111" s="11">
        <f t="shared" si="25"/>
        <v>2383.3200000000002</v>
      </c>
      <c r="AE111" s="11">
        <f t="shared" si="30"/>
        <v>1588.88</v>
      </c>
      <c r="AF111" s="11">
        <f t="shared" si="30"/>
        <v>1853.69</v>
      </c>
      <c r="AG111" s="11">
        <f t="shared" si="30"/>
        <v>2118.5099999999998</v>
      </c>
      <c r="AH111" s="11">
        <f t="shared" si="30"/>
        <v>2383.3200000000002</v>
      </c>
      <c r="AI111" s="11">
        <f t="shared" si="30"/>
        <v>2912.95</v>
      </c>
      <c r="AJ111" s="11">
        <f t="shared" si="30"/>
        <v>3442.5800000000004</v>
      </c>
      <c r="AK111" s="11">
        <f t="shared" si="30"/>
        <v>3972.2000000000003</v>
      </c>
      <c r="AL111" s="11">
        <f t="shared" si="15"/>
        <v>4766.6400000000003</v>
      </c>
    </row>
    <row r="112" spans="1:38" ht="15.5" x14ac:dyDescent="0.35">
      <c r="A112" s="1" t="s">
        <v>143</v>
      </c>
      <c r="B112" s="11">
        <f>(ROUND((ROUND([1]PRECEPTS!$D112/[1]PRECEPTS!$F112,2)),2)*B$126/9)</f>
        <v>72.819999999999993</v>
      </c>
      <c r="C112" s="11">
        <f>(ROUND((ROUND([1]PRECEPTS!$D112/[1]PRECEPTS!$F112,2)),2)*C$126/9)</f>
        <v>84.956666666666663</v>
      </c>
      <c r="D112" s="11">
        <f>(ROUND((ROUND([1]PRECEPTS!$D112/[1]PRECEPTS!$F112,2)),2)*D$126/9)</f>
        <v>97.093333333333334</v>
      </c>
      <c r="E112" s="11">
        <f>(ROUND((ROUND([1]PRECEPTS!$D112/[1]PRECEPTS!$F112,2)),2)*E$126/9)</f>
        <v>109.23</v>
      </c>
      <c r="F112" s="11">
        <f>(ROUND((ROUND([1]PRECEPTS!$D112/[1]PRECEPTS!$F112,2)),2)*F$126/9)</f>
        <v>133.50333333333333</v>
      </c>
      <c r="G112" s="11">
        <f>(ROUND((ROUND([1]PRECEPTS!$D112/[1]PRECEPTS!$F112,2)),2)*G$126/9)</f>
        <v>157.77666666666667</v>
      </c>
      <c r="H112" s="11">
        <f>(ROUND((ROUND([1]PRECEPTS!$D112/[1]PRECEPTS!$F112,2)),2)*H$126/9)</f>
        <v>182.05</v>
      </c>
      <c r="I112" s="12">
        <f>(ROUND((ROUND([1]PRECEPTS!$D112/[1]PRECEPTS!$F112,2)),2)*I$126/9)</f>
        <v>218.46</v>
      </c>
      <c r="J112" s="1" t="str">
        <f t="shared" si="26"/>
        <v>Willingham</v>
      </c>
      <c r="K112" s="11">
        <f t="shared" si="29"/>
        <v>1605.27</v>
      </c>
      <c r="L112" s="11">
        <f t="shared" si="29"/>
        <v>1872.8200000000002</v>
      </c>
      <c r="M112" s="11">
        <f t="shared" si="29"/>
        <v>2140.3599999999997</v>
      </c>
      <c r="N112" s="11">
        <f t="shared" si="29"/>
        <v>2407.9100000000003</v>
      </c>
      <c r="O112" s="11">
        <f t="shared" si="29"/>
        <v>2943</v>
      </c>
      <c r="P112" s="11">
        <f t="shared" si="29"/>
        <v>3478.1000000000004</v>
      </c>
      <c r="Q112" s="11">
        <f t="shared" si="29"/>
        <v>4013.1800000000003</v>
      </c>
      <c r="R112" s="12">
        <f t="shared" si="28"/>
        <v>4815.8200000000006</v>
      </c>
      <c r="S112" s="1" t="str">
        <f t="shared" si="27"/>
        <v>Willingham</v>
      </c>
      <c r="T112" s="13">
        <f>[1]PRECEPTS!B112</f>
        <v>1743.5</v>
      </c>
      <c r="U112" s="14">
        <v>179975</v>
      </c>
      <c r="V112" s="11">
        <f>[1]PRECEPTS!D112</f>
        <v>190434</v>
      </c>
      <c r="W112" s="11">
        <f t="shared" si="16"/>
        <v>109.23</v>
      </c>
      <c r="X112" s="11">
        <f t="shared" si="22"/>
        <v>175.4</v>
      </c>
      <c r="Y112" s="11">
        <f t="shared" si="17"/>
        <v>1700.64</v>
      </c>
      <c r="Z112" s="11">
        <f t="shared" si="23"/>
        <v>0</v>
      </c>
      <c r="AA112" s="11">
        <f t="shared" si="18"/>
        <v>299.43</v>
      </c>
      <c r="AB112" s="11">
        <f t="shared" si="19"/>
        <v>87.21</v>
      </c>
      <c r="AC112" s="11">
        <f t="shared" si="24"/>
        <v>36</v>
      </c>
      <c r="AD112" s="11">
        <f t="shared" si="25"/>
        <v>2407.91</v>
      </c>
      <c r="AE112" s="11">
        <f t="shared" si="30"/>
        <v>1605.27</v>
      </c>
      <c r="AF112" s="11">
        <f t="shared" si="30"/>
        <v>1872.8200000000002</v>
      </c>
      <c r="AG112" s="11">
        <f t="shared" si="30"/>
        <v>2140.3599999999997</v>
      </c>
      <c r="AH112" s="11">
        <f t="shared" si="30"/>
        <v>2407.9100000000003</v>
      </c>
      <c r="AI112" s="11">
        <f t="shared" si="30"/>
        <v>2943</v>
      </c>
      <c r="AJ112" s="11">
        <f t="shared" si="30"/>
        <v>3478.1000000000004</v>
      </c>
      <c r="AK112" s="11">
        <f t="shared" si="30"/>
        <v>4013.1800000000003</v>
      </c>
      <c r="AL112" s="11">
        <f t="shared" si="15"/>
        <v>4815.8200000000006</v>
      </c>
    </row>
    <row r="113" spans="1:38" ht="15.5" x14ac:dyDescent="0.35">
      <c r="A113" s="1" t="s">
        <v>144</v>
      </c>
      <c r="B113" s="11">
        <f>(ROUND((ROUND([1]PRECEPTS!$D113/[1]PRECEPTS!$F113,2)),2)*B$126/9)</f>
        <v>34.239999999999995</v>
      </c>
      <c r="C113" s="11">
        <f>(ROUND((ROUND([1]PRECEPTS!$D113/[1]PRECEPTS!$F113,2)),2)*C$126/9)</f>
        <v>39.946666666666665</v>
      </c>
      <c r="D113" s="11">
        <f>(ROUND((ROUND([1]PRECEPTS!$D113/[1]PRECEPTS!$F113,2)),2)*D$126/9)</f>
        <v>45.653333333333336</v>
      </c>
      <c r="E113" s="11">
        <f>(ROUND((ROUND([1]PRECEPTS!$D113/[1]PRECEPTS!$F113,2)),2)*E$126/9)</f>
        <v>51.36</v>
      </c>
      <c r="F113" s="11">
        <f>(ROUND((ROUND([1]PRECEPTS!$D113/[1]PRECEPTS!$F113,2)),2)*F$126/9)</f>
        <v>62.773333333333341</v>
      </c>
      <c r="G113" s="11">
        <f>(ROUND((ROUND([1]PRECEPTS!$D113/[1]PRECEPTS!$F113,2)),2)*G$126/9)</f>
        <v>74.186666666666667</v>
      </c>
      <c r="H113" s="11">
        <f>(ROUND((ROUND([1]PRECEPTS!$D113/[1]PRECEPTS!$F113,2)),2)*H$126/9)</f>
        <v>85.6</v>
      </c>
      <c r="I113" s="12">
        <f>(ROUND((ROUND([1]PRECEPTS!$D113/[1]PRECEPTS!$F113,2)),2)*I$126/9)</f>
        <v>102.72</v>
      </c>
      <c r="J113" s="1" t="str">
        <f t="shared" si="26"/>
        <v>Wimpole</v>
      </c>
      <c r="K113" s="11">
        <f t="shared" si="29"/>
        <v>1566.69</v>
      </c>
      <c r="L113" s="11">
        <f t="shared" si="29"/>
        <v>1827.8100000000002</v>
      </c>
      <c r="M113" s="11">
        <f t="shared" si="29"/>
        <v>2088.92</v>
      </c>
      <c r="N113" s="11">
        <f>(ROUND(E113,2))+(ROUND(N$128,2))+(ROUND(E$128,2))</f>
        <v>2350.0400000000004</v>
      </c>
      <c r="O113" s="11">
        <f t="shared" si="29"/>
        <v>2872.27</v>
      </c>
      <c r="P113" s="11">
        <f t="shared" si="29"/>
        <v>3394.51</v>
      </c>
      <c r="Q113" s="11">
        <f t="shared" si="29"/>
        <v>3916.73</v>
      </c>
      <c r="R113" s="12">
        <f t="shared" si="28"/>
        <v>4700.0800000000008</v>
      </c>
      <c r="S113" s="1" t="str">
        <f t="shared" si="27"/>
        <v>Wimpole</v>
      </c>
      <c r="T113" s="13">
        <f>[1]PRECEPTS!B113</f>
        <v>136.30000000000001</v>
      </c>
      <c r="U113" s="14">
        <v>6615</v>
      </c>
      <c r="V113" s="11">
        <f>[1]PRECEPTS!D113</f>
        <v>7000</v>
      </c>
      <c r="W113" s="11">
        <f t="shared" si="16"/>
        <v>51.36</v>
      </c>
      <c r="X113" s="11">
        <f t="shared" si="22"/>
        <v>175.4</v>
      </c>
      <c r="Y113" s="11">
        <f t="shared" si="17"/>
        <v>1700.64</v>
      </c>
      <c r="Z113" s="11">
        <f t="shared" si="23"/>
        <v>0</v>
      </c>
      <c r="AA113" s="11">
        <f t="shared" si="18"/>
        <v>299.43</v>
      </c>
      <c r="AB113" s="11">
        <f t="shared" si="19"/>
        <v>87.21</v>
      </c>
      <c r="AC113" s="11">
        <f t="shared" si="24"/>
        <v>36</v>
      </c>
      <c r="AD113" s="11">
        <f t="shared" si="25"/>
        <v>2350.04</v>
      </c>
      <c r="AE113" s="11">
        <f t="shared" si="30"/>
        <v>1566.69</v>
      </c>
      <c r="AF113" s="11">
        <f t="shared" si="30"/>
        <v>1827.8100000000002</v>
      </c>
      <c r="AG113" s="11">
        <f t="shared" si="30"/>
        <v>2088.92</v>
      </c>
      <c r="AH113" s="11">
        <f t="shared" si="30"/>
        <v>2350.0400000000004</v>
      </c>
      <c r="AI113" s="11">
        <f t="shared" si="30"/>
        <v>2872.27</v>
      </c>
      <c r="AJ113" s="11">
        <f t="shared" si="30"/>
        <v>3394.51</v>
      </c>
      <c r="AK113" s="11">
        <f t="shared" si="30"/>
        <v>3916.73</v>
      </c>
      <c r="AL113" s="11">
        <f t="shared" si="15"/>
        <v>4700.0800000000008</v>
      </c>
    </row>
    <row r="114" spans="1:38" ht="15.5" x14ac:dyDescent="0.35">
      <c r="A114" s="1"/>
      <c r="B114" s="11"/>
      <c r="C114" s="11"/>
      <c r="D114" s="11"/>
      <c r="E114" s="11"/>
      <c r="F114" s="11"/>
      <c r="G114" s="11"/>
      <c r="H114" s="11"/>
      <c r="I114" s="12"/>
      <c r="J114" s="1"/>
      <c r="K114" s="11"/>
      <c r="L114" s="11"/>
      <c r="M114" s="11"/>
      <c r="N114" s="11"/>
      <c r="O114" s="11"/>
      <c r="P114" s="11"/>
      <c r="Q114" s="11"/>
      <c r="R114" s="12"/>
      <c r="S114" s="1"/>
      <c r="T114" s="13"/>
      <c r="V114" s="16"/>
    </row>
    <row r="115" spans="1:38" ht="15.5" x14ac:dyDescent="0.35">
      <c r="A115" s="1"/>
      <c r="B115" s="11"/>
      <c r="C115" s="11"/>
      <c r="D115" s="11"/>
      <c r="E115" s="11"/>
      <c r="F115" s="11"/>
      <c r="G115" s="11"/>
      <c r="H115" s="11"/>
      <c r="I115" s="12"/>
      <c r="J115" s="1"/>
      <c r="K115" s="11"/>
      <c r="L115" s="11"/>
      <c r="M115" s="11"/>
      <c r="N115" s="11"/>
      <c r="O115" s="11"/>
      <c r="P115" s="11"/>
      <c r="Q115" s="11"/>
      <c r="R115" s="12"/>
      <c r="S115" s="1"/>
      <c r="T115" s="13"/>
      <c r="V115" s="16"/>
    </row>
    <row r="116" spans="1:38" ht="15.5" x14ac:dyDescent="0.35">
      <c r="A116" s="1" t="s">
        <v>145</v>
      </c>
      <c r="B116" s="11">
        <f t="shared" ref="B116:I116" si="31">SUM(B10:B115)</f>
        <v>6316.1866666666701</v>
      </c>
      <c r="C116" s="11">
        <f t="shared" si="31"/>
        <v>7368.8844444444439</v>
      </c>
      <c r="D116" s="11">
        <f t="shared" si="31"/>
        <v>8421.582222222225</v>
      </c>
      <c r="E116" s="11">
        <f t="shared" si="31"/>
        <v>9474.279999999997</v>
      </c>
      <c r="F116" s="11">
        <f t="shared" si="31"/>
        <v>11579.675555555557</v>
      </c>
      <c r="G116" s="11">
        <f t="shared" si="31"/>
        <v>13685.07111111111</v>
      </c>
      <c r="H116" s="11">
        <f t="shared" si="31"/>
        <v>15790.466666666665</v>
      </c>
      <c r="I116" s="12">
        <f t="shared" si="31"/>
        <v>18948.559999999994</v>
      </c>
      <c r="J116" s="1" t="s">
        <v>145</v>
      </c>
      <c r="K116" s="11">
        <f t="shared" ref="K116:R116" si="32">SUM(K10:K115)</f>
        <v>164158.56999999995</v>
      </c>
      <c r="L116" s="11">
        <f t="shared" si="32"/>
        <v>191518.44999999995</v>
      </c>
      <c r="M116" s="11">
        <f t="shared" si="32"/>
        <v>218878.45000000004</v>
      </c>
      <c r="N116" s="11">
        <f t="shared" si="32"/>
        <v>246238.31999999992</v>
      </c>
      <c r="O116" s="11">
        <f t="shared" si="32"/>
        <v>300958.19000000006</v>
      </c>
      <c r="P116" s="11">
        <f t="shared" si="32"/>
        <v>355677.98000000004</v>
      </c>
      <c r="Q116" s="11">
        <f t="shared" si="32"/>
        <v>410396.88999999984</v>
      </c>
      <c r="R116" s="12">
        <f t="shared" si="32"/>
        <v>492476.63999999984</v>
      </c>
      <c r="S116" s="1" t="s">
        <v>145</v>
      </c>
      <c r="T116" s="13">
        <f>SUM(T10:T115)</f>
        <v>69870.800000000017</v>
      </c>
      <c r="U116" s="16">
        <v>7555320.0899999999</v>
      </c>
      <c r="V116" s="17">
        <f>SUM(V10:V115)</f>
        <v>8094136.0699999994</v>
      </c>
      <c r="X116" s="18">
        <f>$T$116*X113</f>
        <v>12255338.320000004</v>
      </c>
      <c r="Y116" s="18">
        <f>$T$116*Y113</f>
        <v>118825077.31200004</v>
      </c>
      <c r="Z116" s="18">
        <f>$T$116*Z113</f>
        <v>0</v>
      </c>
      <c r="AA116" s="18">
        <f t="shared" ref="AA116:AB116" si="33">$T$116*AA113</f>
        <v>20921413.644000005</v>
      </c>
      <c r="AB116" s="18">
        <f t="shared" si="33"/>
        <v>6093432.4680000013</v>
      </c>
      <c r="AC116" s="18">
        <f>$T$116*AC113</f>
        <v>2515348.8000000007</v>
      </c>
      <c r="AD116">
        <f>AVERAGE(AD11:AD115)</f>
        <v>2390.663300970873</v>
      </c>
      <c r="AE116">
        <f t="shared" ref="AE116:AL116" si="34">AVERAGE(AE11:AE115)</f>
        <v>1593.7725242718441</v>
      </c>
      <c r="AF116">
        <f t="shared" si="34"/>
        <v>1859.4024271844655</v>
      </c>
      <c r="AG116">
        <f t="shared" si="34"/>
        <v>2125.0334951456316</v>
      </c>
      <c r="AH116">
        <f t="shared" si="34"/>
        <v>2390.663300970873</v>
      </c>
      <c r="AI116">
        <f t="shared" si="34"/>
        <v>2921.9241747572823</v>
      </c>
      <c r="AJ116">
        <f t="shared" si="34"/>
        <v>3453.1842718446605</v>
      </c>
      <c r="AK116">
        <f t="shared" si="34"/>
        <v>3984.4358252427169</v>
      </c>
      <c r="AL116">
        <f t="shared" si="34"/>
        <v>4781.326601941746</v>
      </c>
    </row>
    <row r="117" spans="1:38" ht="15.5" x14ac:dyDescent="0.35">
      <c r="I117" s="2"/>
      <c r="K117" s="11">
        <f>K116/N116</f>
        <v>0.66666540772370442</v>
      </c>
      <c r="L117" s="11">
        <f>L116/N116</f>
        <v>0.77777678957523755</v>
      </c>
      <c r="M117" s="11">
        <f>M116/N116</f>
        <v>0.8888886587595306</v>
      </c>
      <c r="N117" s="11">
        <f>N116/N116</f>
        <v>1</v>
      </c>
      <c r="O117" s="11">
        <f>O116/N116</f>
        <v>1.2222232104247632</v>
      </c>
      <c r="P117" s="11">
        <f>P116/N116</f>
        <v>1.4444460959610192</v>
      </c>
      <c r="Q117" s="11">
        <f>Q116/N116</f>
        <v>1.6666654077237044</v>
      </c>
      <c r="R117" s="12">
        <f>R116/N116</f>
        <v>2</v>
      </c>
      <c r="S117" s="1"/>
    </row>
    <row r="118" spans="1:38" x14ac:dyDescent="0.35">
      <c r="I118" s="2"/>
      <c r="K118">
        <f>6/9</f>
        <v>0.66666666666666663</v>
      </c>
      <c r="L118">
        <f>7/9</f>
        <v>0.77777777777777779</v>
      </c>
      <c r="M118">
        <f>8/9</f>
        <v>0.88888888888888884</v>
      </c>
      <c r="N118">
        <f>9/9</f>
        <v>1</v>
      </c>
      <c r="O118">
        <f>11/9</f>
        <v>1.2222222222222223</v>
      </c>
      <c r="P118">
        <f>13/9</f>
        <v>1.4444444444444444</v>
      </c>
      <c r="Q118">
        <f>15/9</f>
        <v>1.6666666666666667</v>
      </c>
      <c r="R118" s="2">
        <f>18/9</f>
        <v>2</v>
      </c>
    </row>
    <row r="119" spans="1:38" x14ac:dyDescent="0.35">
      <c r="I119" s="2"/>
      <c r="R119" s="2"/>
      <c r="W119" t="s">
        <v>146</v>
      </c>
      <c r="X119" s="17">
        <f>SUM(V116,X116,Y116,Z116,AA116,AB116,AC116)</f>
        <v>168704746.61400005</v>
      </c>
    </row>
    <row r="120" spans="1:38" x14ac:dyDescent="0.35">
      <c r="I120" s="2"/>
      <c r="R120" s="2"/>
    </row>
    <row r="121" spans="1:38" x14ac:dyDescent="0.35">
      <c r="I121" s="2"/>
      <c r="J121" t="s">
        <v>147</v>
      </c>
      <c r="K121" s="19">
        <f>MINA(K10:K115)</f>
        <v>1532.45</v>
      </c>
      <c r="L121" t="s">
        <v>148</v>
      </c>
      <c r="N121">
        <f>V116/T116</f>
        <v>115.84433082203148</v>
      </c>
      <c r="P121" t="s">
        <v>149</v>
      </c>
      <c r="R121" s="20">
        <f>MAXA(R10:R115)</f>
        <v>4988.7800000000007</v>
      </c>
    </row>
    <row r="122" spans="1:38" x14ac:dyDescent="0.35">
      <c r="I122" s="2"/>
      <c r="R122" s="2"/>
      <c r="W122" t="s">
        <v>150</v>
      </c>
      <c r="X122" s="21">
        <f>X116/X119</f>
        <v>7.2643707814816091E-2</v>
      </c>
    </row>
    <row r="123" spans="1:38" x14ac:dyDescent="0.35">
      <c r="I123" s="2"/>
      <c r="L123" t="s">
        <v>151</v>
      </c>
      <c r="N123" s="19">
        <f>MINA(N11:N113)</f>
        <v>2298.6800000000003</v>
      </c>
      <c r="R123" s="2"/>
    </row>
    <row r="124" spans="1:38" x14ac:dyDescent="0.35">
      <c r="I124" s="2"/>
      <c r="L124" t="s">
        <v>152</v>
      </c>
      <c r="N124" s="19">
        <f>MAXA(N11:N113)</f>
        <v>2494.3900000000003</v>
      </c>
      <c r="R124" s="2"/>
    </row>
    <row r="125" spans="1:38" x14ac:dyDescent="0.35">
      <c r="I125" s="2"/>
      <c r="R125" s="2"/>
    </row>
    <row r="126" spans="1:38" x14ac:dyDescent="0.35">
      <c r="A126" t="s">
        <v>153</v>
      </c>
      <c r="B126">
        <v>6</v>
      </c>
      <c r="C126">
        <v>7</v>
      </c>
      <c r="D126">
        <v>8</v>
      </c>
      <c r="E126">
        <v>9</v>
      </c>
      <c r="F126">
        <v>11</v>
      </c>
      <c r="G126">
        <v>13</v>
      </c>
      <c r="H126">
        <v>15</v>
      </c>
      <c r="I126" s="2">
        <v>18</v>
      </c>
      <c r="R126" s="2"/>
    </row>
    <row r="127" spans="1:38" x14ac:dyDescent="0.35">
      <c r="I127" s="2"/>
      <c r="R127" s="2"/>
    </row>
    <row r="128" spans="1:38" x14ac:dyDescent="0.35">
      <c r="A128" t="s">
        <v>154</v>
      </c>
      <c r="B128" s="16">
        <f>$E128*B126/9</f>
        <v>116.93333333333334</v>
      </c>
      <c r="C128" s="16">
        <f>$E128*C126/9</f>
        <v>136.42222222222222</v>
      </c>
      <c r="D128" s="16">
        <f>$E128*D126/9</f>
        <v>155.91111111111113</v>
      </c>
      <c r="E128" s="22">
        <v>175.4</v>
      </c>
      <c r="F128" s="16">
        <f>$E128*F126/9</f>
        <v>214.37777777777779</v>
      </c>
      <c r="G128" s="16">
        <f>$E128*G126/9</f>
        <v>253.35555555555558</v>
      </c>
      <c r="H128" s="16">
        <f>$E128*H126/9</f>
        <v>292.33333333333331</v>
      </c>
      <c r="I128" s="23">
        <f>$E128*I126/9</f>
        <v>350.8</v>
      </c>
      <c r="K128" s="16">
        <f>N128*6/9</f>
        <v>1415.52</v>
      </c>
      <c r="L128" s="16">
        <f>N128*7/9</f>
        <v>1651.44</v>
      </c>
      <c r="M128" s="16">
        <f>N128*8/9</f>
        <v>1887.3600000000001</v>
      </c>
      <c r="N128" s="16">
        <f>N135</f>
        <v>2123.2800000000002</v>
      </c>
      <c r="O128" s="16">
        <f>N128*11/9</f>
        <v>2595.1200000000003</v>
      </c>
      <c r="P128" s="16">
        <f>N128*13/9</f>
        <v>3066.9600000000005</v>
      </c>
      <c r="Q128" s="16">
        <f>N128*15/9</f>
        <v>3538.8000000000006</v>
      </c>
      <c r="R128" s="23">
        <f>N128*18/9</f>
        <v>4246.5600000000004</v>
      </c>
    </row>
    <row r="129" spans="2:18" x14ac:dyDescent="0.35">
      <c r="B129" s="16"/>
      <c r="C129" s="16"/>
      <c r="D129" s="16"/>
      <c r="E129" s="16"/>
      <c r="F129" s="16"/>
      <c r="G129" s="16"/>
      <c r="H129" s="16"/>
      <c r="I129" s="23"/>
      <c r="K129" s="16"/>
      <c r="L129" s="16"/>
      <c r="M129" s="16"/>
      <c r="N129" s="16"/>
      <c r="O129" s="16"/>
      <c r="P129" s="16"/>
      <c r="Q129" s="16"/>
      <c r="R129" s="23"/>
    </row>
    <row r="130" spans="2:18" ht="15.5" x14ac:dyDescent="0.35">
      <c r="B130">
        <v>5</v>
      </c>
      <c r="I130" s="2"/>
      <c r="J130" s="24" t="s">
        <v>155</v>
      </c>
      <c r="K130" s="16">
        <f>N130*6/9</f>
        <v>1133.76</v>
      </c>
      <c r="L130" s="16">
        <f>N130*7/9</f>
        <v>1322.7200000000003</v>
      </c>
      <c r="M130" s="16">
        <f>N130*8/9</f>
        <v>1511.68</v>
      </c>
      <c r="N130" s="25">
        <v>1700.64</v>
      </c>
      <c r="O130" s="16">
        <f>N130*11/9</f>
        <v>2078.56</v>
      </c>
      <c r="P130" s="16">
        <f>N130*13/9</f>
        <v>2456.48</v>
      </c>
      <c r="Q130" s="16">
        <f>N130*15/9</f>
        <v>2834.4</v>
      </c>
      <c r="R130" s="26">
        <f>N130*18/9</f>
        <v>3401.28</v>
      </c>
    </row>
    <row r="131" spans="2:18" ht="15.5" x14ac:dyDescent="0.35">
      <c r="I131" s="2"/>
      <c r="J131" s="24" t="s">
        <v>156</v>
      </c>
      <c r="K131" s="16">
        <f>N131*6/9</f>
        <v>0</v>
      </c>
      <c r="L131" s="16">
        <f>N131*7/9</f>
        <v>0</v>
      </c>
      <c r="M131" s="16">
        <f>N131*8/9</f>
        <v>0</v>
      </c>
      <c r="N131" s="25">
        <v>0</v>
      </c>
      <c r="O131" s="16">
        <f>N131*11/9</f>
        <v>0</v>
      </c>
      <c r="P131" s="16">
        <f>N131*13/9</f>
        <v>0</v>
      </c>
      <c r="Q131" s="16">
        <f>N131*15/9</f>
        <v>0</v>
      </c>
      <c r="R131" s="23">
        <f>N131*18/9</f>
        <v>0</v>
      </c>
    </row>
    <row r="132" spans="2:18" ht="15.5" x14ac:dyDescent="0.35">
      <c r="B132" s="16">
        <f>$E128*B130/9</f>
        <v>97.444444444444443</v>
      </c>
      <c r="I132" s="2"/>
      <c r="J132" s="24" t="s">
        <v>157</v>
      </c>
      <c r="K132" s="16">
        <f>N132*6/9</f>
        <v>58.14</v>
      </c>
      <c r="L132" s="16">
        <f>N132*7/9</f>
        <v>67.829999999999984</v>
      </c>
      <c r="M132" s="16">
        <f>N132*8/9</f>
        <v>77.52</v>
      </c>
      <c r="N132" s="25">
        <v>87.21</v>
      </c>
      <c r="O132" s="16">
        <f>N132*11/9</f>
        <v>106.58999999999999</v>
      </c>
      <c r="P132" s="16">
        <f>N132*13/9</f>
        <v>125.97</v>
      </c>
      <c r="Q132" s="16">
        <f>N132*15/9</f>
        <v>145.35</v>
      </c>
      <c r="R132" s="23">
        <f>N132*18/9</f>
        <v>174.42</v>
      </c>
    </row>
    <row r="133" spans="2:18" ht="15.5" x14ac:dyDescent="0.35">
      <c r="I133" s="2"/>
      <c r="J133" s="24" t="s">
        <v>158</v>
      </c>
      <c r="K133" s="16">
        <f>N133*6/9</f>
        <v>199.62</v>
      </c>
      <c r="L133" s="16">
        <f>N133*7/9</f>
        <v>232.89000000000001</v>
      </c>
      <c r="M133" s="16">
        <f>N133*8/9</f>
        <v>266.16000000000003</v>
      </c>
      <c r="N133" s="25">
        <v>299.43</v>
      </c>
      <c r="O133" s="16">
        <f>N133*11/9</f>
        <v>365.97</v>
      </c>
      <c r="P133" s="16">
        <f>N133*13/9</f>
        <v>432.51</v>
      </c>
      <c r="Q133" s="16">
        <f>N133*15/9</f>
        <v>499.04999999999995</v>
      </c>
      <c r="R133" s="23">
        <f>N133*18/9</f>
        <v>598.86</v>
      </c>
    </row>
    <row r="134" spans="2:18" ht="15.5" x14ac:dyDescent="0.35">
      <c r="I134" s="2"/>
      <c r="J134" s="24" t="s">
        <v>159</v>
      </c>
      <c r="K134" s="16">
        <f>N134*6/9</f>
        <v>24</v>
      </c>
      <c r="L134" s="16">
        <f>N134*7/9</f>
        <v>28</v>
      </c>
      <c r="M134" s="16">
        <f>N134*8/9</f>
        <v>32</v>
      </c>
      <c r="N134" s="25">
        <v>36</v>
      </c>
      <c r="O134" s="16">
        <f>N134*11/9</f>
        <v>44</v>
      </c>
      <c r="P134" s="16">
        <f>N134*13/9</f>
        <v>52</v>
      </c>
      <c r="Q134" s="16">
        <f>N134*15/9</f>
        <v>60</v>
      </c>
      <c r="R134" s="23">
        <f>N134*18/9</f>
        <v>72</v>
      </c>
    </row>
    <row r="135" spans="2:18" ht="15.5" x14ac:dyDescent="0.35">
      <c r="I135" s="2"/>
      <c r="J135" s="1"/>
      <c r="K135" s="16">
        <f>SUM(K130:K134)</f>
        <v>1415.52</v>
      </c>
      <c r="L135" s="16">
        <f t="shared" ref="L135:R135" si="35">SUM(L130:L134)</f>
        <v>1651.4400000000003</v>
      </c>
      <c r="M135" s="16">
        <f t="shared" si="35"/>
        <v>1887.3600000000001</v>
      </c>
      <c r="N135" s="16">
        <f>SUM(N130:N134)</f>
        <v>2123.2800000000002</v>
      </c>
      <c r="O135" s="16">
        <f t="shared" si="35"/>
        <v>2595.12</v>
      </c>
      <c r="P135" s="16">
        <f t="shared" si="35"/>
        <v>3066.96</v>
      </c>
      <c r="Q135" s="16">
        <f t="shared" si="35"/>
        <v>3538.8</v>
      </c>
      <c r="R135" s="23">
        <f t="shared" si="35"/>
        <v>4246.5600000000004</v>
      </c>
    </row>
    <row r="136" spans="2:18" ht="15.5" x14ac:dyDescent="0.35">
      <c r="I136" s="2"/>
      <c r="J136" s="1"/>
      <c r="K136" s="16"/>
      <c r="L136" s="16"/>
      <c r="M136" s="16"/>
      <c r="N136" s="16"/>
      <c r="O136" s="16"/>
      <c r="P136" s="16"/>
      <c r="Q136" s="16"/>
      <c r="R136" s="23"/>
    </row>
    <row r="137" spans="2:18" ht="15.5" x14ac:dyDescent="0.35">
      <c r="I137" s="2"/>
      <c r="J137" s="27" t="s">
        <v>154</v>
      </c>
      <c r="K137" s="16">
        <f t="shared" ref="K137:R137" si="36">B128</f>
        <v>116.93333333333334</v>
      </c>
      <c r="L137" s="16">
        <f t="shared" si="36"/>
        <v>136.42222222222222</v>
      </c>
      <c r="M137" s="16">
        <f t="shared" si="36"/>
        <v>155.91111111111113</v>
      </c>
      <c r="N137" s="28">
        <v>175.4</v>
      </c>
      <c r="O137" s="16">
        <f t="shared" si="36"/>
        <v>214.37777777777779</v>
      </c>
      <c r="P137" s="16">
        <f t="shared" si="36"/>
        <v>253.35555555555558</v>
      </c>
      <c r="Q137" s="16">
        <f t="shared" si="36"/>
        <v>292.33333333333331</v>
      </c>
      <c r="R137" s="23">
        <f t="shared" si="36"/>
        <v>350.8</v>
      </c>
    </row>
    <row r="138" spans="2:18" x14ac:dyDescent="0.35">
      <c r="I138" s="2"/>
      <c r="K138" s="16"/>
      <c r="L138" s="16"/>
      <c r="M138" s="16"/>
      <c r="N138" s="16"/>
      <c r="O138" s="16"/>
      <c r="P138" s="16"/>
      <c r="Q138" s="16"/>
      <c r="R138" s="23"/>
    </row>
    <row r="139" spans="2:18" x14ac:dyDescent="0.35">
      <c r="I139" s="2"/>
      <c r="K139" s="16">
        <f>SUM(K135:K138)</f>
        <v>1532.4533333333334</v>
      </c>
      <c r="L139" s="16">
        <f t="shared" ref="L139:R139" si="37">SUM(L135:L138)</f>
        <v>1787.8622222222225</v>
      </c>
      <c r="M139" s="16">
        <f t="shared" si="37"/>
        <v>2043.2711111111112</v>
      </c>
      <c r="N139" s="16">
        <f t="shared" si="37"/>
        <v>2298.6800000000003</v>
      </c>
      <c r="O139" s="16">
        <f t="shared" si="37"/>
        <v>2809.4977777777776</v>
      </c>
      <c r="P139" s="16">
        <f t="shared" si="37"/>
        <v>3320.3155555555554</v>
      </c>
      <c r="Q139" s="16">
        <f t="shared" si="37"/>
        <v>3831.1333333333337</v>
      </c>
      <c r="R139" s="23">
        <f t="shared" si="37"/>
        <v>4597.3600000000006</v>
      </c>
    </row>
    <row r="140" spans="2:18" x14ac:dyDescent="0.35">
      <c r="I140" s="2"/>
      <c r="R140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bands</vt:lpstr>
    </vt:vector>
  </TitlesOfParts>
  <Company>Council Anywhere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Robinson</dc:creator>
  <cp:lastModifiedBy>Millie Robinson</cp:lastModifiedBy>
  <dcterms:created xsi:type="dcterms:W3CDTF">2025-04-22T12:48:10Z</dcterms:created>
  <dcterms:modified xsi:type="dcterms:W3CDTF">2025-04-22T12:49:55Z</dcterms:modified>
</cp:coreProperties>
</file>